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ldonado.NAYLAMP\Desktop\ESTADISTICAS-MSHRS\"/>
    </mc:Choice>
  </mc:AlternateContent>
  <bookViews>
    <workbookView xWindow="240" yWindow="75" windowWidth="20115" windowHeight="7995" activeTab="1"/>
  </bookViews>
  <sheets>
    <sheet name="Nacionales - Extranjeros" sheetId="3" r:id="rId1"/>
    <sheet name="Adulto - Medio - Escolar" sheetId="5" r:id="rId2"/>
  </sheets>
  <definedNames>
    <definedName name="Print_Area" localSheetId="1">'Adulto - Medio - Escolar'!$A$1:$V$37</definedName>
    <definedName name="Print_Area" localSheetId="0">'Nacionales - Extranjeros'!$A$5:$O$36</definedName>
  </definedNames>
  <calcPr calcId="152511"/>
</workbook>
</file>

<file path=xl/calcChain.xml><?xml version="1.0" encoding="utf-8"?>
<calcChain xmlns="http://schemas.openxmlformats.org/spreadsheetml/2006/main">
  <c r="V33" i="5" l="1"/>
  <c r="U33" i="5"/>
  <c r="T33" i="5"/>
  <c r="Q32" i="5"/>
  <c r="N32" i="5"/>
  <c r="K32" i="5"/>
  <c r="H32" i="5"/>
  <c r="E32" i="5"/>
  <c r="B32" i="5"/>
  <c r="N32" i="3"/>
  <c r="L32" i="3"/>
  <c r="J32" i="3"/>
  <c r="H32" i="3"/>
  <c r="F32" i="3"/>
  <c r="D32" i="3"/>
  <c r="B32" i="3"/>
  <c r="T32" i="5" l="1"/>
  <c r="A6" i="5"/>
  <c r="A6" i="3"/>
  <c r="S35" i="5"/>
  <c r="Q35" i="5"/>
  <c r="P35" i="5"/>
  <c r="O35" i="5"/>
  <c r="N10" i="5"/>
  <c r="M35" i="5"/>
  <c r="L35" i="5"/>
  <c r="K35" i="5"/>
  <c r="J35" i="5"/>
  <c r="I35" i="5"/>
  <c r="H35" i="5"/>
  <c r="G35" i="5"/>
  <c r="E10" i="5"/>
  <c r="D35" i="5"/>
  <c r="B35" i="5"/>
  <c r="K10" i="5"/>
  <c r="H10" i="5"/>
  <c r="M35" i="3"/>
  <c r="L10" i="3"/>
  <c r="J35" i="3"/>
  <c r="I35" i="3"/>
  <c r="H10" i="3"/>
  <c r="G35" i="3"/>
  <c r="F35" i="3"/>
  <c r="F34" i="3" s="1"/>
  <c r="D35" i="3"/>
  <c r="O11" i="3"/>
  <c r="O35" i="3" s="1"/>
  <c r="N11" i="3"/>
  <c r="N35" i="3" s="1"/>
  <c r="N34" i="3" s="1"/>
  <c r="F10" i="3"/>
  <c r="B10" i="3"/>
  <c r="H34" i="5" l="1"/>
  <c r="K34" i="5"/>
  <c r="D10" i="3"/>
  <c r="J10" i="3"/>
  <c r="B35" i="3"/>
  <c r="C35" i="3"/>
  <c r="B34" i="3" s="1"/>
  <c r="E35" i="3"/>
  <c r="D34" i="3" s="1"/>
  <c r="H35" i="3"/>
  <c r="H34" i="3" s="1"/>
  <c r="K35" i="3"/>
  <c r="J34" i="3" s="1"/>
  <c r="L35" i="3"/>
  <c r="L34" i="3" s="1"/>
  <c r="B10" i="5"/>
  <c r="U11" i="5"/>
  <c r="U35" i="5" s="1"/>
  <c r="Q10" i="5"/>
  <c r="V11" i="5"/>
  <c r="V35" i="5" s="1"/>
  <c r="C35" i="5"/>
  <c r="B34" i="5" s="1"/>
  <c r="E35" i="5"/>
  <c r="F35" i="5"/>
  <c r="N35" i="5"/>
  <c r="N34" i="5" s="1"/>
  <c r="R35" i="5"/>
  <c r="Q34" i="5" s="1"/>
  <c r="T11" i="5"/>
  <c r="T10" i="5" l="1"/>
  <c r="T35" i="5"/>
  <c r="T34" i="5" s="1"/>
  <c r="E34" i="5"/>
  <c r="N10" i="3"/>
</calcChain>
</file>

<file path=xl/sharedStrings.xml><?xml version="1.0" encoding="utf-8"?>
<sst xmlns="http://schemas.openxmlformats.org/spreadsheetml/2006/main" count="79" uniqueCount="26">
  <si>
    <t>MES</t>
  </si>
  <si>
    <t>MUSEO TUMBAS REALES DE SIPÁN</t>
  </si>
  <si>
    <t>MUSEO NACIONAL SICÁN</t>
  </si>
  <si>
    <t>MUSEO NACIONAL ARQUEOLÓGICO BRÜNING</t>
  </si>
  <si>
    <t>MUSEO DE SITIO HUACA RAJADA - SIPÁN</t>
  </si>
  <si>
    <t>MUSEO DE SITIO TÚCUME</t>
  </si>
  <si>
    <t>MUSEO DE SITIO CHOTUNA CHORNANCAP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</si>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</sst>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55">
    <xf numFmtId="0" fontId="0" fillId="0" borderId="0" xfId="0"/>
    <xf numFmtId="0" fontId="4" fillId="0" borderId="0" xfId="1" applyFont="1" applyBorder="1"/>
    <xf numFmtId="0" fontId="5" fillId="0" borderId="0" xfId="1" applyFont="1" applyFill="1" applyBorder="1" applyAlignment="1">
      <alignment horizontal="center" vertical="center"/>
    </xf>
    <xf numFmtId="0" fontId="10" fillId="0" borderId="0" xfId="1" applyFont="1"/>
    <xf numFmtId="3" fontId="11" fillId="3" borderId="1" xfId="1" applyNumberFormat="1" applyFont="1" applyFill="1" applyBorder="1" applyAlignment="1">
      <alignment horizontal="center"/>
    </xf>
    <xf numFmtId="0" fontId="12" fillId="0" borderId="0" xfId="0" applyFont="1"/>
    <xf numFmtId="0" fontId="1" fillId="0" borderId="0" xfId="1" applyFont="1"/>
    <xf numFmtId="2" fontId="1" fillId="0" borderId="0" xfId="1" applyNumberFormat="1" applyFont="1"/>
    <xf numFmtId="0" fontId="1" fillId="0" borderId="0" xfId="1"/>
    <xf numFmtId="0" fontId="8" fillId="3" borderId="1" xfId="1" applyFont="1" applyFill="1" applyBorder="1" applyAlignment="1">
      <alignment horizontal="center" vertical="center"/>
    </xf>
    <xf numFmtId="3" fontId="8" fillId="3" borderId="1" xfId="1" applyNumberFormat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/>
    </xf>
    <xf numFmtId="1" fontId="11" fillId="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0" fillId="0" borderId="0" xfId="0" applyFont="1"/>
    <xf numFmtId="0" fontId="3" fillId="0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9" borderId="2" xfId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0" fontId="8" fillId="10" borderId="3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8" fillId="6" borderId="3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3" fontId="11" fillId="8" borderId="1" xfId="1" applyNumberFormat="1" applyFont="1" applyFill="1" applyBorder="1" applyAlignment="1">
      <alignment horizontal="center"/>
    </xf>
    <xf numFmtId="3" fontId="9" fillId="3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3" fontId="11" fillId="8" borderId="1" xfId="0" applyNumberFormat="1" applyFont="1" applyFill="1" applyBorder="1" applyAlignment="1">
      <alignment horizontal="center"/>
    </xf>
    <xf numFmtId="3" fontId="11" fillId="11" borderId="1" xfId="1" applyNumberFormat="1" applyFont="1" applyFill="1" applyBorder="1" applyAlignment="1">
      <alignment horizontal="center"/>
    </xf>
    <xf numFmtId="3" fontId="9" fillId="12" borderId="1" xfId="1" applyNumberFormat="1" applyFont="1" applyFill="1" applyBorder="1" applyAlignment="1">
      <alignment horizontal="center"/>
    </xf>
    <xf numFmtId="3" fontId="11" fillId="8" borderId="2" xfId="1" applyNumberFormat="1" applyFont="1" applyFill="1" applyBorder="1" applyAlignment="1">
      <alignment horizontal="center"/>
    </xf>
    <xf numFmtId="3" fontId="11" fillId="8" borderId="3" xfId="1" applyNumberFormat="1" applyFont="1" applyFill="1" applyBorder="1" applyAlignment="1">
      <alignment horizontal="center"/>
    </xf>
    <xf numFmtId="3" fontId="9" fillId="3" borderId="2" xfId="1" applyNumberFormat="1" applyFont="1" applyFill="1" applyBorder="1" applyAlignment="1">
      <alignment horizontal="center"/>
    </xf>
    <xf numFmtId="3" fontId="9" fillId="3" borderId="3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 wrapText="1"/>
    </xf>
    <xf numFmtId="0" fontId="8" fillId="9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10" borderId="4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6" fillId="7" borderId="4" xfId="1" applyFont="1" applyFill="1" applyBorder="1" applyAlignment="1">
      <alignment horizontal="center" vertical="center"/>
    </xf>
    <xf numFmtId="3" fontId="11" fillId="8" borderId="4" xfId="1" applyNumberFormat="1" applyFont="1" applyFill="1" applyBorder="1" applyAlignment="1">
      <alignment horizontal="center"/>
    </xf>
    <xf numFmtId="3" fontId="9" fillId="3" borderId="4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142121</xdr:rowOff>
    </xdr:from>
    <xdr:to>
      <xdr:col>8</xdr:col>
      <xdr:colOff>54429</xdr:colOff>
      <xdr:row>3</xdr:row>
      <xdr:rowOff>178844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121"/>
          <a:ext cx="7320643" cy="6082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107156</xdr:rowOff>
    </xdr:from>
    <xdr:to>
      <xdr:col>11</xdr:col>
      <xdr:colOff>66335</xdr:colOff>
      <xdr:row>3</xdr:row>
      <xdr:rowOff>143879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" y="107156"/>
          <a:ext cx="6509998" cy="60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5:P37"/>
  <sheetViews>
    <sheetView zoomScale="90" zoomScaleNormal="90" zoomScaleSheetLayoutView="55" zoomScalePageLayoutView="70" workbookViewId="0">
      <selection activeCell="H35" sqref="H35"/>
    </sheetView>
  </sheetViews>
  <sheetFormatPr baseColWidth="10" defaultRowHeight="15"/>
  <cols>
    <col min="1" max="1" width="14.7109375" customWidth="1"/>
    <col min="2" max="2" width="14" bestFit="1" customWidth="1"/>
    <col min="3" max="3" width="14.85546875" customWidth="1"/>
    <col min="5" max="5" width="13.85546875" customWidth="1"/>
    <col min="6" max="6" width="12.140625" customWidth="1"/>
    <col min="7" max="7" width="14" customWidth="1"/>
    <col min="8" max="8" width="13.5703125" customWidth="1"/>
    <col min="12" max="12" width="12.42578125" customWidth="1"/>
    <col min="14" max="14" width="11.5703125" customWidth="1"/>
    <col min="15" max="15" width="12.5703125" customWidth="1"/>
    <col min="241" max="241" width="14.7109375" customWidth="1"/>
    <col min="243" max="243" width="13.28515625" customWidth="1"/>
    <col min="246" max="246" width="12.140625" customWidth="1"/>
    <col min="252" max="252" width="12.42578125" customWidth="1"/>
    <col min="254" max="254" width="11.85546875" customWidth="1"/>
    <col min="255" max="255" width="15.28515625" customWidth="1"/>
    <col min="497" max="497" width="14.7109375" customWidth="1"/>
    <col min="499" max="499" width="13.28515625" customWidth="1"/>
    <col min="502" max="502" width="12.140625" customWidth="1"/>
    <col min="508" max="508" width="12.42578125" customWidth="1"/>
    <col min="510" max="510" width="11.85546875" customWidth="1"/>
    <col min="511" max="511" width="15.28515625" customWidth="1"/>
    <col min="753" max="753" width="14.7109375" customWidth="1"/>
    <col min="755" max="755" width="13.28515625" customWidth="1"/>
    <col min="758" max="758" width="12.140625" customWidth="1"/>
    <col min="764" max="764" width="12.42578125" customWidth="1"/>
    <col min="766" max="766" width="11.85546875" customWidth="1"/>
    <col min="767" max="767" width="15.28515625" customWidth="1"/>
    <col min="1009" max="1009" width="14.7109375" customWidth="1"/>
    <col min="1011" max="1011" width="13.28515625" customWidth="1"/>
    <col min="1014" max="1014" width="12.140625" customWidth="1"/>
    <col min="1020" max="1020" width="12.42578125" customWidth="1"/>
    <col min="1022" max="1022" width="11.85546875" customWidth="1"/>
    <col min="1023" max="1023" width="15.28515625" customWidth="1"/>
    <col min="1265" max="1265" width="14.7109375" customWidth="1"/>
    <col min="1267" max="1267" width="13.28515625" customWidth="1"/>
    <col min="1270" max="1270" width="12.140625" customWidth="1"/>
    <col min="1276" max="1276" width="12.42578125" customWidth="1"/>
    <col min="1278" max="1278" width="11.85546875" customWidth="1"/>
    <col min="1279" max="1279" width="15.28515625" customWidth="1"/>
    <col min="1521" max="1521" width="14.7109375" customWidth="1"/>
    <col min="1523" max="1523" width="13.28515625" customWidth="1"/>
    <col min="1526" max="1526" width="12.140625" customWidth="1"/>
    <col min="1532" max="1532" width="12.42578125" customWidth="1"/>
    <col min="1534" max="1534" width="11.85546875" customWidth="1"/>
    <col min="1535" max="1535" width="15.28515625" customWidth="1"/>
    <col min="1777" max="1777" width="14.7109375" customWidth="1"/>
    <col min="1779" max="1779" width="13.28515625" customWidth="1"/>
    <col min="1782" max="1782" width="12.140625" customWidth="1"/>
    <col min="1788" max="1788" width="12.42578125" customWidth="1"/>
    <col min="1790" max="1790" width="11.85546875" customWidth="1"/>
    <col min="1791" max="1791" width="15.28515625" customWidth="1"/>
    <col min="2033" max="2033" width="14.7109375" customWidth="1"/>
    <col min="2035" max="2035" width="13.28515625" customWidth="1"/>
    <col min="2038" max="2038" width="12.140625" customWidth="1"/>
    <col min="2044" max="2044" width="12.42578125" customWidth="1"/>
    <col min="2046" max="2046" width="11.85546875" customWidth="1"/>
    <col min="2047" max="2047" width="15.28515625" customWidth="1"/>
    <col min="2289" max="2289" width="14.7109375" customWidth="1"/>
    <col min="2291" max="2291" width="13.28515625" customWidth="1"/>
    <col min="2294" max="2294" width="12.140625" customWidth="1"/>
    <col min="2300" max="2300" width="12.42578125" customWidth="1"/>
    <col min="2302" max="2302" width="11.85546875" customWidth="1"/>
    <col min="2303" max="2303" width="15.28515625" customWidth="1"/>
    <col min="2545" max="2545" width="14.7109375" customWidth="1"/>
    <col min="2547" max="2547" width="13.28515625" customWidth="1"/>
    <col min="2550" max="2550" width="12.140625" customWidth="1"/>
    <col min="2556" max="2556" width="12.42578125" customWidth="1"/>
    <col min="2558" max="2558" width="11.85546875" customWidth="1"/>
    <col min="2559" max="2559" width="15.28515625" customWidth="1"/>
    <col min="2801" max="2801" width="14.7109375" customWidth="1"/>
    <col min="2803" max="2803" width="13.28515625" customWidth="1"/>
    <col min="2806" max="2806" width="12.140625" customWidth="1"/>
    <col min="2812" max="2812" width="12.42578125" customWidth="1"/>
    <col min="2814" max="2814" width="11.85546875" customWidth="1"/>
    <col min="2815" max="2815" width="15.28515625" customWidth="1"/>
    <col min="3057" max="3057" width="14.7109375" customWidth="1"/>
    <col min="3059" max="3059" width="13.28515625" customWidth="1"/>
    <col min="3062" max="3062" width="12.140625" customWidth="1"/>
    <col min="3068" max="3068" width="12.42578125" customWidth="1"/>
    <col min="3070" max="3070" width="11.85546875" customWidth="1"/>
    <col min="3071" max="3071" width="15.28515625" customWidth="1"/>
    <col min="3313" max="3313" width="14.7109375" customWidth="1"/>
    <col min="3315" max="3315" width="13.28515625" customWidth="1"/>
    <col min="3318" max="3318" width="12.140625" customWidth="1"/>
    <col min="3324" max="3324" width="12.42578125" customWidth="1"/>
    <col min="3326" max="3326" width="11.85546875" customWidth="1"/>
    <col min="3327" max="3327" width="15.28515625" customWidth="1"/>
    <col min="3569" max="3569" width="14.7109375" customWidth="1"/>
    <col min="3571" max="3571" width="13.28515625" customWidth="1"/>
    <col min="3574" max="3574" width="12.140625" customWidth="1"/>
    <col min="3580" max="3580" width="12.42578125" customWidth="1"/>
    <col min="3582" max="3582" width="11.85546875" customWidth="1"/>
    <col min="3583" max="3583" width="15.28515625" customWidth="1"/>
    <col min="3825" max="3825" width="14.7109375" customWidth="1"/>
    <col min="3827" max="3827" width="13.28515625" customWidth="1"/>
    <col min="3830" max="3830" width="12.140625" customWidth="1"/>
    <col min="3836" max="3836" width="12.42578125" customWidth="1"/>
    <col min="3838" max="3838" width="11.85546875" customWidth="1"/>
    <col min="3839" max="3839" width="15.28515625" customWidth="1"/>
    <col min="4081" max="4081" width="14.7109375" customWidth="1"/>
    <col min="4083" max="4083" width="13.28515625" customWidth="1"/>
    <col min="4086" max="4086" width="12.140625" customWidth="1"/>
    <col min="4092" max="4092" width="12.42578125" customWidth="1"/>
    <col min="4094" max="4094" width="11.85546875" customWidth="1"/>
    <col min="4095" max="4095" width="15.28515625" customWidth="1"/>
    <col min="4337" max="4337" width="14.7109375" customWidth="1"/>
    <col min="4339" max="4339" width="13.28515625" customWidth="1"/>
    <col min="4342" max="4342" width="12.140625" customWidth="1"/>
    <col min="4348" max="4348" width="12.42578125" customWidth="1"/>
    <col min="4350" max="4350" width="11.85546875" customWidth="1"/>
    <col min="4351" max="4351" width="15.28515625" customWidth="1"/>
    <col min="4593" max="4593" width="14.7109375" customWidth="1"/>
    <col min="4595" max="4595" width="13.28515625" customWidth="1"/>
    <col min="4598" max="4598" width="12.140625" customWidth="1"/>
    <col min="4604" max="4604" width="12.42578125" customWidth="1"/>
    <col min="4606" max="4606" width="11.85546875" customWidth="1"/>
    <col min="4607" max="4607" width="15.28515625" customWidth="1"/>
    <col min="4849" max="4849" width="14.7109375" customWidth="1"/>
    <col min="4851" max="4851" width="13.28515625" customWidth="1"/>
    <col min="4854" max="4854" width="12.140625" customWidth="1"/>
    <col min="4860" max="4860" width="12.42578125" customWidth="1"/>
    <col min="4862" max="4862" width="11.85546875" customWidth="1"/>
    <col min="4863" max="4863" width="15.28515625" customWidth="1"/>
    <col min="5105" max="5105" width="14.7109375" customWidth="1"/>
    <col min="5107" max="5107" width="13.28515625" customWidth="1"/>
    <col min="5110" max="5110" width="12.140625" customWidth="1"/>
    <col min="5116" max="5116" width="12.42578125" customWidth="1"/>
    <col min="5118" max="5118" width="11.85546875" customWidth="1"/>
    <col min="5119" max="5119" width="15.28515625" customWidth="1"/>
    <col min="5361" max="5361" width="14.7109375" customWidth="1"/>
    <col min="5363" max="5363" width="13.28515625" customWidth="1"/>
    <col min="5366" max="5366" width="12.140625" customWidth="1"/>
    <col min="5372" max="5372" width="12.42578125" customWidth="1"/>
    <col min="5374" max="5374" width="11.85546875" customWidth="1"/>
    <col min="5375" max="5375" width="15.28515625" customWidth="1"/>
    <col min="5617" max="5617" width="14.7109375" customWidth="1"/>
    <col min="5619" max="5619" width="13.28515625" customWidth="1"/>
    <col min="5622" max="5622" width="12.140625" customWidth="1"/>
    <col min="5628" max="5628" width="12.42578125" customWidth="1"/>
    <col min="5630" max="5630" width="11.85546875" customWidth="1"/>
    <col min="5631" max="5631" width="15.28515625" customWidth="1"/>
    <col min="5873" max="5873" width="14.7109375" customWidth="1"/>
    <col min="5875" max="5875" width="13.28515625" customWidth="1"/>
    <col min="5878" max="5878" width="12.140625" customWidth="1"/>
    <col min="5884" max="5884" width="12.42578125" customWidth="1"/>
    <col min="5886" max="5886" width="11.85546875" customWidth="1"/>
    <col min="5887" max="5887" width="15.28515625" customWidth="1"/>
    <col min="6129" max="6129" width="14.7109375" customWidth="1"/>
    <col min="6131" max="6131" width="13.28515625" customWidth="1"/>
    <col min="6134" max="6134" width="12.140625" customWidth="1"/>
    <col min="6140" max="6140" width="12.42578125" customWidth="1"/>
    <col min="6142" max="6142" width="11.85546875" customWidth="1"/>
    <col min="6143" max="6143" width="15.28515625" customWidth="1"/>
    <col min="6385" max="6385" width="14.7109375" customWidth="1"/>
    <col min="6387" max="6387" width="13.28515625" customWidth="1"/>
    <col min="6390" max="6390" width="12.140625" customWidth="1"/>
    <col min="6396" max="6396" width="12.42578125" customWidth="1"/>
    <col min="6398" max="6398" width="11.85546875" customWidth="1"/>
    <col min="6399" max="6399" width="15.28515625" customWidth="1"/>
    <col min="6641" max="6641" width="14.7109375" customWidth="1"/>
    <col min="6643" max="6643" width="13.28515625" customWidth="1"/>
    <col min="6646" max="6646" width="12.140625" customWidth="1"/>
    <col min="6652" max="6652" width="12.42578125" customWidth="1"/>
    <col min="6654" max="6654" width="11.85546875" customWidth="1"/>
    <col min="6655" max="6655" width="15.28515625" customWidth="1"/>
    <col min="6897" max="6897" width="14.7109375" customWidth="1"/>
    <col min="6899" max="6899" width="13.28515625" customWidth="1"/>
    <col min="6902" max="6902" width="12.140625" customWidth="1"/>
    <col min="6908" max="6908" width="12.42578125" customWidth="1"/>
    <col min="6910" max="6910" width="11.85546875" customWidth="1"/>
    <col min="6911" max="6911" width="15.28515625" customWidth="1"/>
    <col min="7153" max="7153" width="14.7109375" customWidth="1"/>
    <col min="7155" max="7155" width="13.28515625" customWidth="1"/>
    <col min="7158" max="7158" width="12.140625" customWidth="1"/>
    <col min="7164" max="7164" width="12.42578125" customWidth="1"/>
    <col min="7166" max="7166" width="11.85546875" customWidth="1"/>
    <col min="7167" max="7167" width="15.28515625" customWidth="1"/>
    <col min="7409" max="7409" width="14.7109375" customWidth="1"/>
    <col min="7411" max="7411" width="13.28515625" customWidth="1"/>
    <col min="7414" max="7414" width="12.140625" customWidth="1"/>
    <col min="7420" max="7420" width="12.42578125" customWidth="1"/>
    <col min="7422" max="7422" width="11.85546875" customWidth="1"/>
    <col min="7423" max="7423" width="15.28515625" customWidth="1"/>
    <col min="7665" max="7665" width="14.7109375" customWidth="1"/>
    <col min="7667" max="7667" width="13.28515625" customWidth="1"/>
    <col min="7670" max="7670" width="12.140625" customWidth="1"/>
    <col min="7676" max="7676" width="12.42578125" customWidth="1"/>
    <col min="7678" max="7678" width="11.85546875" customWidth="1"/>
    <col min="7679" max="7679" width="15.28515625" customWidth="1"/>
    <col min="7921" max="7921" width="14.7109375" customWidth="1"/>
    <col min="7923" max="7923" width="13.28515625" customWidth="1"/>
    <col min="7926" max="7926" width="12.140625" customWidth="1"/>
    <col min="7932" max="7932" width="12.42578125" customWidth="1"/>
    <col min="7934" max="7934" width="11.85546875" customWidth="1"/>
    <col min="7935" max="7935" width="15.28515625" customWidth="1"/>
    <col min="8177" max="8177" width="14.7109375" customWidth="1"/>
    <col min="8179" max="8179" width="13.28515625" customWidth="1"/>
    <col min="8182" max="8182" width="12.140625" customWidth="1"/>
    <col min="8188" max="8188" width="12.42578125" customWidth="1"/>
    <col min="8190" max="8190" width="11.85546875" customWidth="1"/>
    <col min="8191" max="8191" width="15.28515625" customWidth="1"/>
    <col min="8433" max="8433" width="14.7109375" customWidth="1"/>
    <col min="8435" max="8435" width="13.28515625" customWidth="1"/>
    <col min="8438" max="8438" width="12.140625" customWidth="1"/>
    <col min="8444" max="8444" width="12.42578125" customWidth="1"/>
    <col min="8446" max="8446" width="11.85546875" customWidth="1"/>
    <col min="8447" max="8447" width="15.28515625" customWidth="1"/>
    <col min="8689" max="8689" width="14.7109375" customWidth="1"/>
    <col min="8691" max="8691" width="13.28515625" customWidth="1"/>
    <col min="8694" max="8694" width="12.140625" customWidth="1"/>
    <col min="8700" max="8700" width="12.42578125" customWidth="1"/>
    <col min="8702" max="8702" width="11.85546875" customWidth="1"/>
    <col min="8703" max="8703" width="15.28515625" customWidth="1"/>
    <col min="8945" max="8945" width="14.7109375" customWidth="1"/>
    <col min="8947" max="8947" width="13.28515625" customWidth="1"/>
    <col min="8950" max="8950" width="12.140625" customWidth="1"/>
    <col min="8956" max="8956" width="12.42578125" customWidth="1"/>
    <col min="8958" max="8958" width="11.85546875" customWidth="1"/>
    <col min="8959" max="8959" width="15.28515625" customWidth="1"/>
    <col min="9201" max="9201" width="14.7109375" customWidth="1"/>
    <col min="9203" max="9203" width="13.28515625" customWidth="1"/>
    <col min="9206" max="9206" width="12.140625" customWidth="1"/>
    <col min="9212" max="9212" width="12.42578125" customWidth="1"/>
    <col min="9214" max="9214" width="11.85546875" customWidth="1"/>
    <col min="9215" max="9215" width="15.28515625" customWidth="1"/>
    <col min="9457" max="9457" width="14.7109375" customWidth="1"/>
    <col min="9459" max="9459" width="13.28515625" customWidth="1"/>
    <col min="9462" max="9462" width="12.140625" customWidth="1"/>
    <col min="9468" max="9468" width="12.42578125" customWidth="1"/>
    <col min="9470" max="9470" width="11.85546875" customWidth="1"/>
    <col min="9471" max="9471" width="15.28515625" customWidth="1"/>
    <col min="9713" max="9713" width="14.7109375" customWidth="1"/>
    <col min="9715" max="9715" width="13.28515625" customWidth="1"/>
    <col min="9718" max="9718" width="12.140625" customWidth="1"/>
    <col min="9724" max="9724" width="12.42578125" customWidth="1"/>
    <col min="9726" max="9726" width="11.85546875" customWidth="1"/>
    <col min="9727" max="9727" width="15.28515625" customWidth="1"/>
    <col min="9969" max="9969" width="14.7109375" customWidth="1"/>
    <col min="9971" max="9971" width="13.28515625" customWidth="1"/>
    <col min="9974" max="9974" width="12.140625" customWidth="1"/>
    <col min="9980" max="9980" width="12.42578125" customWidth="1"/>
    <col min="9982" max="9982" width="11.85546875" customWidth="1"/>
    <col min="9983" max="9983" width="15.28515625" customWidth="1"/>
    <col min="10225" max="10225" width="14.7109375" customWidth="1"/>
    <col min="10227" max="10227" width="13.28515625" customWidth="1"/>
    <col min="10230" max="10230" width="12.140625" customWidth="1"/>
    <col min="10236" max="10236" width="12.42578125" customWidth="1"/>
    <col min="10238" max="10238" width="11.85546875" customWidth="1"/>
    <col min="10239" max="10239" width="15.28515625" customWidth="1"/>
    <col min="10481" max="10481" width="14.7109375" customWidth="1"/>
    <col min="10483" max="10483" width="13.28515625" customWidth="1"/>
    <col min="10486" max="10486" width="12.140625" customWidth="1"/>
    <col min="10492" max="10492" width="12.42578125" customWidth="1"/>
    <col min="10494" max="10494" width="11.85546875" customWidth="1"/>
    <col min="10495" max="10495" width="15.28515625" customWidth="1"/>
    <col min="10737" max="10737" width="14.7109375" customWidth="1"/>
    <col min="10739" max="10739" width="13.28515625" customWidth="1"/>
    <col min="10742" max="10742" width="12.140625" customWidth="1"/>
    <col min="10748" max="10748" width="12.42578125" customWidth="1"/>
    <col min="10750" max="10750" width="11.85546875" customWidth="1"/>
    <col min="10751" max="10751" width="15.28515625" customWidth="1"/>
    <col min="10993" max="10993" width="14.7109375" customWidth="1"/>
    <col min="10995" max="10995" width="13.28515625" customWidth="1"/>
    <col min="10998" max="10998" width="12.140625" customWidth="1"/>
    <col min="11004" max="11004" width="12.42578125" customWidth="1"/>
    <col min="11006" max="11006" width="11.85546875" customWidth="1"/>
    <col min="11007" max="11007" width="15.28515625" customWidth="1"/>
    <col min="11249" max="11249" width="14.7109375" customWidth="1"/>
    <col min="11251" max="11251" width="13.28515625" customWidth="1"/>
    <col min="11254" max="11254" width="12.140625" customWidth="1"/>
    <col min="11260" max="11260" width="12.42578125" customWidth="1"/>
    <col min="11262" max="11262" width="11.85546875" customWidth="1"/>
    <col min="11263" max="11263" width="15.28515625" customWidth="1"/>
    <col min="11505" max="11505" width="14.7109375" customWidth="1"/>
    <col min="11507" max="11507" width="13.28515625" customWidth="1"/>
    <col min="11510" max="11510" width="12.140625" customWidth="1"/>
    <col min="11516" max="11516" width="12.42578125" customWidth="1"/>
    <col min="11518" max="11518" width="11.85546875" customWidth="1"/>
    <col min="11519" max="11519" width="15.28515625" customWidth="1"/>
    <col min="11761" max="11761" width="14.7109375" customWidth="1"/>
    <col min="11763" max="11763" width="13.28515625" customWidth="1"/>
    <col min="11766" max="11766" width="12.140625" customWidth="1"/>
    <col min="11772" max="11772" width="12.42578125" customWidth="1"/>
    <col min="11774" max="11774" width="11.85546875" customWidth="1"/>
    <col min="11775" max="11775" width="15.28515625" customWidth="1"/>
    <col min="12017" max="12017" width="14.7109375" customWidth="1"/>
    <col min="12019" max="12019" width="13.28515625" customWidth="1"/>
    <col min="12022" max="12022" width="12.140625" customWidth="1"/>
    <col min="12028" max="12028" width="12.42578125" customWidth="1"/>
    <col min="12030" max="12030" width="11.85546875" customWidth="1"/>
    <col min="12031" max="12031" width="15.28515625" customWidth="1"/>
    <col min="12273" max="12273" width="14.7109375" customWidth="1"/>
    <col min="12275" max="12275" width="13.28515625" customWidth="1"/>
    <col min="12278" max="12278" width="12.140625" customWidth="1"/>
    <col min="12284" max="12284" width="12.42578125" customWidth="1"/>
    <col min="12286" max="12286" width="11.85546875" customWidth="1"/>
    <col min="12287" max="12287" width="15.28515625" customWidth="1"/>
    <col min="12529" max="12529" width="14.7109375" customWidth="1"/>
    <col min="12531" max="12531" width="13.28515625" customWidth="1"/>
    <col min="12534" max="12534" width="12.140625" customWidth="1"/>
    <col min="12540" max="12540" width="12.42578125" customWidth="1"/>
    <col min="12542" max="12542" width="11.85546875" customWidth="1"/>
    <col min="12543" max="12543" width="15.28515625" customWidth="1"/>
    <col min="12785" max="12785" width="14.7109375" customWidth="1"/>
    <col min="12787" max="12787" width="13.28515625" customWidth="1"/>
    <col min="12790" max="12790" width="12.140625" customWidth="1"/>
    <col min="12796" max="12796" width="12.42578125" customWidth="1"/>
    <col min="12798" max="12798" width="11.85546875" customWidth="1"/>
    <col min="12799" max="12799" width="15.28515625" customWidth="1"/>
    <col min="13041" max="13041" width="14.7109375" customWidth="1"/>
    <col min="13043" max="13043" width="13.28515625" customWidth="1"/>
    <col min="13046" max="13046" width="12.140625" customWidth="1"/>
    <col min="13052" max="13052" width="12.42578125" customWidth="1"/>
    <col min="13054" max="13054" width="11.85546875" customWidth="1"/>
    <col min="13055" max="13055" width="15.28515625" customWidth="1"/>
    <col min="13297" max="13297" width="14.7109375" customWidth="1"/>
    <col min="13299" max="13299" width="13.28515625" customWidth="1"/>
    <col min="13302" max="13302" width="12.140625" customWidth="1"/>
    <col min="13308" max="13308" width="12.42578125" customWidth="1"/>
    <col min="13310" max="13310" width="11.85546875" customWidth="1"/>
    <col min="13311" max="13311" width="15.28515625" customWidth="1"/>
    <col min="13553" max="13553" width="14.7109375" customWidth="1"/>
    <col min="13555" max="13555" width="13.28515625" customWidth="1"/>
    <col min="13558" max="13558" width="12.140625" customWidth="1"/>
    <col min="13564" max="13564" width="12.42578125" customWidth="1"/>
    <col min="13566" max="13566" width="11.85546875" customWidth="1"/>
    <col min="13567" max="13567" width="15.28515625" customWidth="1"/>
    <col min="13809" max="13809" width="14.7109375" customWidth="1"/>
    <col min="13811" max="13811" width="13.28515625" customWidth="1"/>
    <col min="13814" max="13814" width="12.140625" customWidth="1"/>
    <col min="13820" max="13820" width="12.42578125" customWidth="1"/>
    <col min="13822" max="13822" width="11.85546875" customWidth="1"/>
    <col min="13823" max="13823" width="15.28515625" customWidth="1"/>
    <col min="14065" max="14065" width="14.7109375" customWidth="1"/>
    <col min="14067" max="14067" width="13.28515625" customWidth="1"/>
    <col min="14070" max="14070" width="12.140625" customWidth="1"/>
    <col min="14076" max="14076" width="12.42578125" customWidth="1"/>
    <col min="14078" max="14078" width="11.85546875" customWidth="1"/>
    <col min="14079" max="14079" width="15.28515625" customWidth="1"/>
    <col min="14321" max="14321" width="14.7109375" customWidth="1"/>
    <col min="14323" max="14323" width="13.28515625" customWidth="1"/>
    <col min="14326" max="14326" width="12.140625" customWidth="1"/>
    <col min="14332" max="14332" width="12.42578125" customWidth="1"/>
    <col min="14334" max="14334" width="11.85546875" customWidth="1"/>
    <col min="14335" max="14335" width="15.28515625" customWidth="1"/>
    <col min="14577" max="14577" width="14.7109375" customWidth="1"/>
    <col min="14579" max="14579" width="13.28515625" customWidth="1"/>
    <col min="14582" max="14582" width="12.140625" customWidth="1"/>
    <col min="14588" max="14588" width="12.42578125" customWidth="1"/>
    <col min="14590" max="14590" width="11.85546875" customWidth="1"/>
    <col min="14591" max="14591" width="15.28515625" customWidth="1"/>
    <col min="14833" max="14833" width="14.7109375" customWidth="1"/>
    <col min="14835" max="14835" width="13.28515625" customWidth="1"/>
    <col min="14838" max="14838" width="12.140625" customWidth="1"/>
    <col min="14844" max="14844" width="12.42578125" customWidth="1"/>
    <col min="14846" max="14846" width="11.85546875" customWidth="1"/>
    <col min="14847" max="14847" width="15.28515625" customWidth="1"/>
    <col min="15089" max="15089" width="14.7109375" customWidth="1"/>
    <col min="15091" max="15091" width="13.28515625" customWidth="1"/>
    <col min="15094" max="15094" width="12.140625" customWidth="1"/>
    <col min="15100" max="15100" width="12.42578125" customWidth="1"/>
    <col min="15102" max="15102" width="11.85546875" customWidth="1"/>
    <col min="15103" max="15103" width="15.28515625" customWidth="1"/>
    <col min="15345" max="15345" width="14.7109375" customWidth="1"/>
    <col min="15347" max="15347" width="13.28515625" customWidth="1"/>
    <col min="15350" max="15350" width="12.140625" customWidth="1"/>
    <col min="15356" max="15356" width="12.42578125" customWidth="1"/>
    <col min="15358" max="15358" width="11.85546875" customWidth="1"/>
    <col min="15359" max="15359" width="15.28515625" customWidth="1"/>
    <col min="15601" max="15601" width="14.7109375" customWidth="1"/>
    <col min="15603" max="15603" width="13.28515625" customWidth="1"/>
    <col min="15606" max="15606" width="12.140625" customWidth="1"/>
    <col min="15612" max="15612" width="12.42578125" customWidth="1"/>
    <col min="15614" max="15614" width="11.85546875" customWidth="1"/>
    <col min="15615" max="15615" width="15.28515625" customWidth="1"/>
    <col min="15857" max="15857" width="14.7109375" customWidth="1"/>
    <col min="15859" max="15859" width="13.28515625" customWidth="1"/>
    <col min="15862" max="15862" width="12.140625" customWidth="1"/>
    <col min="15868" max="15868" width="12.42578125" customWidth="1"/>
    <col min="15870" max="15870" width="11.85546875" customWidth="1"/>
    <col min="15871" max="15871" width="15.28515625" customWidth="1"/>
    <col min="16113" max="16113" width="14.7109375" customWidth="1"/>
    <col min="16115" max="16115" width="13.28515625" customWidth="1"/>
    <col min="16118" max="16118" width="12.140625" customWidth="1"/>
    <col min="16124" max="16124" width="12.42578125" customWidth="1"/>
    <col min="16126" max="16126" width="11.85546875" customWidth="1"/>
    <col min="16127" max="16127" width="15.28515625" customWidth="1"/>
  </cols>
  <sheetData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8">
      <c r="A6" s="19" t="str">
        <f>UPPER("Registro de visitantes  a los museos de Lambayeque 2016")</f>
        <v>REGISTRO DE VISITANTES  A LOS MUSEOS DE LAMBAYEQUE 2016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15.7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5" customHeight="1">
      <c r="A8" s="20" t="s">
        <v>0</v>
      </c>
      <c r="B8" s="21" t="s">
        <v>1</v>
      </c>
      <c r="C8" s="22"/>
      <c r="D8" s="23" t="s">
        <v>2</v>
      </c>
      <c r="E8" s="24"/>
      <c r="F8" s="25" t="s">
        <v>3</v>
      </c>
      <c r="G8" s="26"/>
      <c r="H8" s="27" t="s">
        <v>4</v>
      </c>
      <c r="I8" s="28"/>
      <c r="J8" s="29" t="s">
        <v>5</v>
      </c>
      <c r="K8" s="30"/>
      <c r="L8" s="31" t="s">
        <v>6</v>
      </c>
      <c r="M8" s="32"/>
      <c r="N8" s="33" t="s">
        <v>7</v>
      </c>
      <c r="O8" s="34"/>
    </row>
    <row r="9" spans="1:15" ht="18" customHeight="1">
      <c r="A9" s="20"/>
      <c r="B9" s="9" t="s">
        <v>8</v>
      </c>
      <c r="C9" s="9" t="s">
        <v>9</v>
      </c>
      <c r="D9" s="9" t="s">
        <v>8</v>
      </c>
      <c r="E9" s="9" t="s">
        <v>9</v>
      </c>
      <c r="F9" s="9" t="s">
        <v>8</v>
      </c>
      <c r="G9" s="9" t="s">
        <v>9</v>
      </c>
      <c r="H9" s="9" t="s">
        <v>8</v>
      </c>
      <c r="I9" s="9" t="s">
        <v>9</v>
      </c>
      <c r="J9" s="9" t="s">
        <v>8</v>
      </c>
      <c r="K9" s="9" t="s">
        <v>9</v>
      </c>
      <c r="L9" s="9" t="s">
        <v>8</v>
      </c>
      <c r="M9" s="9" t="s">
        <v>9</v>
      </c>
      <c r="N9" s="9" t="s">
        <v>8</v>
      </c>
      <c r="O9" s="9" t="s">
        <v>9</v>
      </c>
    </row>
    <row r="10" spans="1:15">
      <c r="A10" s="20" t="s">
        <v>10</v>
      </c>
      <c r="B10" s="35">
        <f>(B11+C11)</f>
        <v>13129</v>
      </c>
      <c r="C10" s="35"/>
      <c r="D10" s="35">
        <f>(D11+E11)</f>
        <v>1905</v>
      </c>
      <c r="E10" s="35"/>
      <c r="F10" s="35">
        <f>(F11+G11)</f>
        <v>3081</v>
      </c>
      <c r="G10" s="35"/>
      <c r="H10" s="38">
        <f>(H11+I11)</f>
        <v>4303</v>
      </c>
      <c r="I10" s="38"/>
      <c r="J10" s="35">
        <f>(J11+K11)</f>
        <v>4081</v>
      </c>
      <c r="K10" s="35"/>
      <c r="L10" s="35">
        <f>(L11+M11)</f>
        <v>88</v>
      </c>
      <c r="M10" s="35"/>
      <c r="N10" s="36">
        <f t="shared" ref="N10:N11" si="0">(B10+D10+F10+H10+J10+L10)</f>
        <v>26587</v>
      </c>
      <c r="O10" s="36"/>
    </row>
    <row r="11" spans="1:15">
      <c r="A11" s="20"/>
      <c r="B11" s="4">
        <v>11995</v>
      </c>
      <c r="C11" s="4">
        <v>1134</v>
      </c>
      <c r="D11" s="4">
        <v>1584</v>
      </c>
      <c r="E11" s="4">
        <v>321</v>
      </c>
      <c r="F11" s="4">
        <v>2791</v>
      </c>
      <c r="G11" s="4">
        <v>290</v>
      </c>
      <c r="H11" s="14">
        <v>4003</v>
      </c>
      <c r="I11" s="14">
        <v>300</v>
      </c>
      <c r="J11" s="15">
        <v>3501</v>
      </c>
      <c r="K11" s="15">
        <v>580</v>
      </c>
      <c r="L11" s="15">
        <v>70</v>
      </c>
      <c r="M11" s="15">
        <v>18</v>
      </c>
      <c r="N11" s="13">
        <f t="shared" si="0"/>
        <v>23944</v>
      </c>
      <c r="O11" s="13">
        <f>(C11+E11+G11+I11+K11+M11)</f>
        <v>2643</v>
      </c>
    </row>
    <row r="12" spans="1:15">
      <c r="A12" s="37" t="s">
        <v>11</v>
      </c>
      <c r="B12" s="35">
        <v>11918</v>
      </c>
      <c r="C12" s="35"/>
      <c r="D12" s="35">
        <v>1763</v>
      </c>
      <c r="E12" s="35"/>
      <c r="F12" s="35">
        <v>3128</v>
      </c>
      <c r="G12" s="35"/>
      <c r="H12" s="35">
        <v>3653</v>
      </c>
      <c r="I12" s="35"/>
      <c r="J12" s="35">
        <v>3710</v>
      </c>
      <c r="K12" s="35"/>
      <c r="L12" s="35">
        <v>363</v>
      </c>
      <c r="M12" s="35"/>
      <c r="N12" s="36">
        <v>24535</v>
      </c>
      <c r="O12" s="36"/>
    </row>
    <row r="13" spans="1:15">
      <c r="A13" s="37"/>
      <c r="B13" s="4">
        <v>10884</v>
      </c>
      <c r="C13" s="4">
        <v>1034</v>
      </c>
      <c r="D13" s="4">
        <v>1358</v>
      </c>
      <c r="E13" s="4">
        <v>405</v>
      </c>
      <c r="F13" s="4">
        <v>2893</v>
      </c>
      <c r="G13" s="4">
        <v>235</v>
      </c>
      <c r="H13" s="4">
        <v>3405</v>
      </c>
      <c r="I13" s="4">
        <v>248</v>
      </c>
      <c r="J13" s="4">
        <v>3112</v>
      </c>
      <c r="K13" s="4">
        <v>598</v>
      </c>
      <c r="L13" s="4">
        <v>361</v>
      </c>
      <c r="M13" s="4">
        <v>2</v>
      </c>
      <c r="N13" s="12">
        <v>22013</v>
      </c>
      <c r="O13" s="12">
        <v>2522</v>
      </c>
    </row>
    <row r="14" spans="1:15">
      <c r="A14" s="20" t="s">
        <v>12</v>
      </c>
      <c r="B14" s="35">
        <v>8841</v>
      </c>
      <c r="C14" s="35"/>
      <c r="D14" s="35">
        <v>1377</v>
      </c>
      <c r="E14" s="35"/>
      <c r="F14" s="35">
        <v>2097</v>
      </c>
      <c r="G14" s="35"/>
      <c r="H14" s="35">
        <v>2734</v>
      </c>
      <c r="I14" s="35"/>
      <c r="J14" s="35">
        <v>3616</v>
      </c>
      <c r="K14" s="35"/>
      <c r="L14" s="35">
        <v>115</v>
      </c>
      <c r="M14" s="35"/>
      <c r="N14" s="36">
        <v>18780</v>
      </c>
      <c r="O14" s="36"/>
    </row>
    <row r="15" spans="1:15">
      <c r="A15" s="20"/>
      <c r="B15" s="4">
        <v>7950</v>
      </c>
      <c r="C15" s="4">
        <v>891</v>
      </c>
      <c r="D15" s="4">
        <v>1180</v>
      </c>
      <c r="E15" s="4">
        <v>197</v>
      </c>
      <c r="F15" s="4">
        <v>1892</v>
      </c>
      <c r="G15" s="4">
        <v>205</v>
      </c>
      <c r="H15" s="4">
        <v>2500</v>
      </c>
      <c r="I15" s="4">
        <v>234</v>
      </c>
      <c r="J15" s="4">
        <v>3131</v>
      </c>
      <c r="K15" s="4">
        <v>485</v>
      </c>
      <c r="L15" s="4">
        <v>107</v>
      </c>
      <c r="M15" s="4">
        <v>8</v>
      </c>
      <c r="N15" s="12">
        <v>16760</v>
      </c>
      <c r="O15" s="12">
        <v>2020</v>
      </c>
    </row>
    <row r="16" spans="1:15">
      <c r="A16" s="20" t="s">
        <v>13</v>
      </c>
      <c r="B16" s="35">
        <v>5054</v>
      </c>
      <c r="C16" s="35"/>
      <c r="D16" s="35">
        <v>1098</v>
      </c>
      <c r="E16" s="35"/>
      <c r="F16" s="35">
        <v>1265</v>
      </c>
      <c r="G16" s="35"/>
      <c r="H16" s="35">
        <v>2029</v>
      </c>
      <c r="I16" s="35"/>
      <c r="J16" s="35">
        <v>2228</v>
      </c>
      <c r="K16" s="35"/>
      <c r="L16" s="35">
        <v>43</v>
      </c>
      <c r="M16" s="35"/>
      <c r="N16" s="36">
        <v>11717</v>
      </c>
      <c r="O16" s="36"/>
    </row>
    <row r="17" spans="1:16">
      <c r="A17" s="20"/>
      <c r="B17" s="4">
        <v>4223</v>
      </c>
      <c r="C17" s="4">
        <v>831</v>
      </c>
      <c r="D17" s="4">
        <v>885</v>
      </c>
      <c r="E17" s="4">
        <v>213</v>
      </c>
      <c r="F17" s="4">
        <v>1099</v>
      </c>
      <c r="G17" s="4">
        <v>166</v>
      </c>
      <c r="H17" s="4">
        <v>1722</v>
      </c>
      <c r="I17" s="4">
        <v>307</v>
      </c>
      <c r="J17" s="4">
        <v>1895</v>
      </c>
      <c r="K17" s="4">
        <v>333</v>
      </c>
      <c r="L17" s="4">
        <v>39</v>
      </c>
      <c r="M17" s="4">
        <v>4</v>
      </c>
      <c r="N17" s="12">
        <v>9863</v>
      </c>
      <c r="O17" s="12">
        <v>1854</v>
      </c>
    </row>
    <row r="18" spans="1:16">
      <c r="A18" s="20" t="s">
        <v>14</v>
      </c>
      <c r="B18" s="35">
        <v>18421</v>
      </c>
      <c r="C18" s="35"/>
      <c r="D18" s="35">
        <v>2415</v>
      </c>
      <c r="E18" s="35"/>
      <c r="F18" s="35">
        <v>4179</v>
      </c>
      <c r="G18" s="35"/>
      <c r="H18" s="35">
        <v>3401</v>
      </c>
      <c r="I18" s="35"/>
      <c r="J18" s="35">
        <v>6881</v>
      </c>
      <c r="K18" s="35"/>
      <c r="L18" s="35">
        <v>462</v>
      </c>
      <c r="M18" s="35"/>
      <c r="N18" s="36">
        <v>35759</v>
      </c>
      <c r="O18" s="36"/>
    </row>
    <row r="19" spans="1:16">
      <c r="A19" s="20"/>
      <c r="B19" s="4">
        <v>17043</v>
      </c>
      <c r="C19" s="4">
        <v>1378</v>
      </c>
      <c r="D19" s="4">
        <v>1936</v>
      </c>
      <c r="E19" s="4">
        <v>479</v>
      </c>
      <c r="F19" s="4">
        <v>3925</v>
      </c>
      <c r="G19" s="4">
        <v>254</v>
      </c>
      <c r="H19" s="4">
        <v>2878</v>
      </c>
      <c r="I19" s="4">
        <v>523</v>
      </c>
      <c r="J19" s="4">
        <v>6312</v>
      </c>
      <c r="K19" s="4">
        <v>569</v>
      </c>
      <c r="L19" s="4">
        <v>453</v>
      </c>
      <c r="M19" s="4">
        <v>9</v>
      </c>
      <c r="N19" s="12">
        <v>32547</v>
      </c>
      <c r="O19" s="12">
        <v>3212</v>
      </c>
    </row>
    <row r="20" spans="1:16">
      <c r="A20" s="20" t="s">
        <v>15</v>
      </c>
      <c r="B20" s="35">
        <v>8480</v>
      </c>
      <c r="C20" s="35"/>
      <c r="D20" s="35">
        <v>2204</v>
      </c>
      <c r="E20" s="35"/>
      <c r="F20" s="35">
        <v>1809</v>
      </c>
      <c r="G20" s="35"/>
      <c r="H20" s="35">
        <v>3103</v>
      </c>
      <c r="I20" s="35"/>
      <c r="J20" s="35">
        <v>3489</v>
      </c>
      <c r="K20" s="35"/>
      <c r="L20" s="35">
        <v>344</v>
      </c>
      <c r="M20" s="35"/>
      <c r="N20" s="36">
        <v>19429</v>
      </c>
      <c r="O20" s="36"/>
    </row>
    <row r="21" spans="1:16">
      <c r="A21" s="20"/>
      <c r="B21" s="4">
        <v>7336</v>
      </c>
      <c r="C21" s="4">
        <v>1144</v>
      </c>
      <c r="D21" s="4">
        <v>1891</v>
      </c>
      <c r="E21" s="4">
        <v>313</v>
      </c>
      <c r="F21" s="4">
        <v>1628</v>
      </c>
      <c r="G21" s="4">
        <v>181</v>
      </c>
      <c r="H21" s="4">
        <v>2642</v>
      </c>
      <c r="I21" s="4">
        <v>461</v>
      </c>
      <c r="J21" s="4">
        <v>2926</v>
      </c>
      <c r="K21" s="4">
        <v>563</v>
      </c>
      <c r="L21" s="4">
        <v>330</v>
      </c>
      <c r="M21" s="4">
        <v>14</v>
      </c>
      <c r="N21" s="12">
        <v>16753</v>
      </c>
      <c r="O21" s="12">
        <v>2676</v>
      </c>
    </row>
    <row r="22" spans="1:16">
      <c r="A22" s="20" t="s">
        <v>16</v>
      </c>
      <c r="B22" s="35">
        <v>22970</v>
      </c>
      <c r="C22" s="35"/>
      <c r="D22" s="35">
        <v>4425</v>
      </c>
      <c r="E22" s="35"/>
      <c r="F22" s="35">
        <v>6557</v>
      </c>
      <c r="G22" s="35"/>
      <c r="H22" s="35">
        <v>6140</v>
      </c>
      <c r="I22" s="35"/>
      <c r="J22" s="35">
        <v>6988</v>
      </c>
      <c r="K22" s="35"/>
      <c r="L22" s="35">
        <v>469</v>
      </c>
      <c r="M22" s="35"/>
      <c r="N22" s="36">
        <v>47549</v>
      </c>
      <c r="O22" s="36"/>
    </row>
    <row r="23" spans="1:16">
      <c r="A23" s="20"/>
      <c r="B23" s="4">
        <v>21248</v>
      </c>
      <c r="C23" s="4">
        <v>1722</v>
      </c>
      <c r="D23" s="4">
        <v>3531</v>
      </c>
      <c r="E23" s="4">
        <v>894</v>
      </c>
      <c r="F23" s="4">
        <v>6170</v>
      </c>
      <c r="G23" s="4">
        <v>387</v>
      </c>
      <c r="H23" s="4">
        <v>5666</v>
      </c>
      <c r="I23" s="4">
        <v>474</v>
      </c>
      <c r="J23" s="4">
        <v>6374</v>
      </c>
      <c r="K23" s="4">
        <v>614</v>
      </c>
      <c r="L23" s="4">
        <v>447</v>
      </c>
      <c r="M23" s="4">
        <v>22</v>
      </c>
      <c r="N23" s="12">
        <v>43436</v>
      </c>
      <c r="O23" s="12">
        <v>4113</v>
      </c>
    </row>
    <row r="24" spans="1:16">
      <c r="A24" s="20" t="s">
        <v>17</v>
      </c>
      <c r="B24" s="39">
        <v>19789</v>
      </c>
      <c r="C24" s="39"/>
      <c r="D24" s="39">
        <v>2444</v>
      </c>
      <c r="E24" s="39"/>
      <c r="F24" s="39">
        <v>4060</v>
      </c>
      <c r="G24" s="39"/>
      <c r="H24" s="39">
        <v>5673</v>
      </c>
      <c r="I24" s="39"/>
      <c r="J24" s="39">
        <v>6075</v>
      </c>
      <c r="K24" s="39"/>
      <c r="L24" s="39">
        <v>939</v>
      </c>
      <c r="M24" s="39"/>
      <c r="N24" s="40">
        <v>38980</v>
      </c>
      <c r="O24" s="40"/>
    </row>
    <row r="25" spans="1:16">
      <c r="A25" s="20"/>
      <c r="B25" s="4">
        <v>18053</v>
      </c>
      <c r="C25" s="4">
        <v>1736</v>
      </c>
      <c r="D25" s="4">
        <v>1900</v>
      </c>
      <c r="E25" s="4">
        <v>544</v>
      </c>
      <c r="F25" s="4">
        <v>3773</v>
      </c>
      <c r="G25" s="4">
        <v>287</v>
      </c>
      <c r="H25" s="4">
        <v>5115</v>
      </c>
      <c r="I25" s="4">
        <v>558</v>
      </c>
      <c r="J25" s="4">
        <v>5367</v>
      </c>
      <c r="K25" s="4">
        <v>708</v>
      </c>
      <c r="L25" s="4">
        <v>923</v>
      </c>
      <c r="M25" s="4">
        <v>16</v>
      </c>
      <c r="N25" s="12">
        <v>35131</v>
      </c>
      <c r="O25" s="12">
        <v>3849</v>
      </c>
    </row>
    <row r="26" spans="1:16">
      <c r="A26" s="20" t="s">
        <v>18</v>
      </c>
      <c r="B26" s="35">
        <v>17082</v>
      </c>
      <c r="C26" s="35"/>
      <c r="D26" s="35">
        <v>3418</v>
      </c>
      <c r="E26" s="35"/>
      <c r="F26" s="35">
        <v>2964</v>
      </c>
      <c r="G26" s="35"/>
      <c r="H26" s="35">
        <v>4616</v>
      </c>
      <c r="I26" s="35"/>
      <c r="J26" s="35">
        <v>5659</v>
      </c>
      <c r="K26" s="35"/>
      <c r="L26" s="35">
        <v>419</v>
      </c>
      <c r="M26" s="35"/>
      <c r="N26" s="36">
        <v>34158</v>
      </c>
      <c r="O26" s="36"/>
    </row>
    <row r="27" spans="1:16">
      <c r="A27" s="20"/>
      <c r="B27" s="4">
        <v>15796</v>
      </c>
      <c r="C27" s="4">
        <v>1286</v>
      </c>
      <c r="D27" s="4">
        <v>3094</v>
      </c>
      <c r="E27" s="4">
        <v>324</v>
      </c>
      <c r="F27" s="4">
        <v>2688</v>
      </c>
      <c r="G27" s="4">
        <v>276</v>
      </c>
      <c r="H27" s="4">
        <v>4160</v>
      </c>
      <c r="I27" s="4">
        <v>456</v>
      </c>
      <c r="J27" s="4">
        <v>4820</v>
      </c>
      <c r="K27" s="4">
        <v>839</v>
      </c>
      <c r="L27" s="4">
        <v>415</v>
      </c>
      <c r="M27" s="4">
        <v>4</v>
      </c>
      <c r="N27" s="12">
        <v>30973</v>
      </c>
      <c r="O27" s="12">
        <v>3185</v>
      </c>
    </row>
    <row r="28" spans="1:16">
      <c r="A28" s="20" t="s">
        <v>19</v>
      </c>
      <c r="B28" s="41">
        <v>23400</v>
      </c>
      <c r="C28" s="42"/>
      <c r="D28" s="41">
        <v>2545</v>
      </c>
      <c r="E28" s="42"/>
      <c r="F28" s="41">
        <v>4533</v>
      </c>
      <c r="G28" s="42"/>
      <c r="H28" s="41">
        <v>4973</v>
      </c>
      <c r="I28" s="42"/>
      <c r="J28" s="41">
        <v>5715</v>
      </c>
      <c r="K28" s="42"/>
      <c r="L28" s="41">
        <v>182</v>
      </c>
      <c r="M28" s="42"/>
      <c r="N28" s="43">
        <v>41348</v>
      </c>
      <c r="O28" s="44"/>
    </row>
    <row r="29" spans="1:16">
      <c r="A29" s="20"/>
      <c r="B29" s="4">
        <v>21963</v>
      </c>
      <c r="C29" s="4">
        <v>1437</v>
      </c>
      <c r="D29" s="4">
        <v>2122</v>
      </c>
      <c r="E29" s="4">
        <v>423</v>
      </c>
      <c r="F29" s="4">
        <v>4280</v>
      </c>
      <c r="G29" s="4">
        <v>253</v>
      </c>
      <c r="H29" s="4">
        <v>4507</v>
      </c>
      <c r="I29" s="4">
        <v>466</v>
      </c>
      <c r="J29" s="4">
        <v>5050</v>
      </c>
      <c r="K29" s="4">
        <v>665</v>
      </c>
      <c r="L29" s="4">
        <v>179</v>
      </c>
      <c r="M29" s="4">
        <v>3</v>
      </c>
      <c r="N29" s="16">
        <v>38101</v>
      </c>
      <c r="O29" s="16">
        <v>3247</v>
      </c>
    </row>
    <row r="30" spans="1:16">
      <c r="A30" s="20" t="s">
        <v>20</v>
      </c>
      <c r="B30" s="41">
        <v>27462</v>
      </c>
      <c r="C30" s="42"/>
      <c r="D30" s="41">
        <v>2548</v>
      </c>
      <c r="E30" s="42"/>
      <c r="F30" s="41">
        <v>3098</v>
      </c>
      <c r="G30" s="42"/>
      <c r="H30" s="41">
        <v>3949</v>
      </c>
      <c r="I30" s="42"/>
      <c r="J30" s="41">
        <v>5000</v>
      </c>
      <c r="K30" s="42"/>
      <c r="L30" s="41">
        <v>481</v>
      </c>
      <c r="M30" s="42"/>
      <c r="N30" s="43">
        <v>42538</v>
      </c>
      <c r="O30" s="44"/>
    </row>
    <row r="31" spans="1:16">
      <c r="A31" s="20"/>
      <c r="B31" s="4">
        <v>26046</v>
      </c>
      <c r="C31" s="4">
        <v>1416</v>
      </c>
      <c r="D31" s="4">
        <v>2304</v>
      </c>
      <c r="E31" s="4">
        <v>244</v>
      </c>
      <c r="F31" s="4">
        <v>2819</v>
      </c>
      <c r="G31" s="4">
        <v>279</v>
      </c>
      <c r="H31" s="4">
        <v>3498</v>
      </c>
      <c r="I31" s="4">
        <v>451</v>
      </c>
      <c r="J31" s="4">
        <v>4561</v>
      </c>
      <c r="K31" s="4">
        <v>439</v>
      </c>
      <c r="L31" s="4">
        <v>477</v>
      </c>
      <c r="M31" s="4">
        <v>4</v>
      </c>
      <c r="N31" s="16">
        <v>39705</v>
      </c>
      <c r="O31" s="16">
        <v>2833</v>
      </c>
      <c r="P31" s="18"/>
    </row>
    <row r="32" spans="1:16">
      <c r="A32" s="20" t="s">
        <v>21</v>
      </c>
      <c r="B32" s="35">
        <f>+B33+C33</f>
        <v>8171</v>
      </c>
      <c r="C32" s="35"/>
      <c r="D32" s="35">
        <f>+D33+E33</f>
        <v>1283</v>
      </c>
      <c r="E32" s="35"/>
      <c r="F32" s="35">
        <f>+F33+G33</f>
        <v>1714</v>
      </c>
      <c r="G32" s="35"/>
      <c r="H32" s="35">
        <f>+H33+I33</f>
        <v>2280</v>
      </c>
      <c r="I32" s="35"/>
      <c r="J32" s="35">
        <f>+J33+K33</f>
        <v>2427</v>
      </c>
      <c r="K32" s="35"/>
      <c r="L32" s="35">
        <f>+L33+M33</f>
        <v>387</v>
      </c>
      <c r="M32" s="35"/>
      <c r="N32" s="43">
        <f>+N33+O33</f>
        <v>16262</v>
      </c>
      <c r="O32" s="44"/>
    </row>
    <row r="33" spans="1:15">
      <c r="A33" s="20"/>
      <c r="B33" s="4">
        <v>7288</v>
      </c>
      <c r="C33" s="4">
        <v>883</v>
      </c>
      <c r="D33" s="4">
        <v>1157</v>
      </c>
      <c r="E33" s="4">
        <v>126</v>
      </c>
      <c r="F33" s="4">
        <v>1498</v>
      </c>
      <c r="G33" s="4">
        <v>216</v>
      </c>
      <c r="H33" s="4">
        <v>2071</v>
      </c>
      <c r="I33" s="4">
        <v>209</v>
      </c>
      <c r="J33" s="4">
        <v>2143</v>
      </c>
      <c r="K33" s="4">
        <v>284</v>
      </c>
      <c r="L33" s="4">
        <v>379</v>
      </c>
      <c r="M33" s="4">
        <v>8</v>
      </c>
      <c r="N33" s="12">
        <v>14536</v>
      </c>
      <c r="O33" s="12">
        <v>1726</v>
      </c>
    </row>
    <row r="34" spans="1:15">
      <c r="A34" s="45" t="s">
        <v>7</v>
      </c>
      <c r="B34" s="36">
        <f>(B35+C35)</f>
        <v>184717</v>
      </c>
      <c r="C34" s="36"/>
      <c r="D34" s="36">
        <f>(D35+E35)</f>
        <v>27425</v>
      </c>
      <c r="E34" s="36"/>
      <c r="F34" s="36">
        <f>(F35+G35)</f>
        <v>38485</v>
      </c>
      <c r="G34" s="36"/>
      <c r="H34" s="36">
        <f>(H35+I35)</f>
        <v>46854</v>
      </c>
      <c r="I34" s="36"/>
      <c r="J34" s="36">
        <f>(J35+K35)</f>
        <v>55869</v>
      </c>
      <c r="K34" s="36"/>
      <c r="L34" s="36">
        <f>(L35+M35)</f>
        <v>4292</v>
      </c>
      <c r="M34" s="36"/>
      <c r="N34" s="36">
        <f>(N35+O35)</f>
        <v>357642</v>
      </c>
      <c r="O34" s="36"/>
    </row>
    <row r="35" spans="1:15" ht="16.5" customHeight="1">
      <c r="A35" s="45"/>
      <c r="B35" s="13">
        <f t="shared" ref="B35:M35" si="1">SUM(B11,B13,B15,B17,B19,B21,B23,B25,B27,B29,B31,B33)</f>
        <v>169825</v>
      </c>
      <c r="C35" s="13">
        <f t="shared" si="1"/>
        <v>14892</v>
      </c>
      <c r="D35" s="13">
        <f t="shared" si="1"/>
        <v>22942</v>
      </c>
      <c r="E35" s="13">
        <f t="shared" si="1"/>
        <v>4483</v>
      </c>
      <c r="F35" s="13">
        <f t="shared" si="1"/>
        <v>35456</v>
      </c>
      <c r="G35" s="13">
        <f t="shared" si="1"/>
        <v>3029</v>
      </c>
      <c r="H35" s="13">
        <f t="shared" si="1"/>
        <v>42167</v>
      </c>
      <c r="I35" s="13">
        <f t="shared" si="1"/>
        <v>4687</v>
      </c>
      <c r="J35" s="13">
        <f t="shared" si="1"/>
        <v>49192</v>
      </c>
      <c r="K35" s="13">
        <f t="shared" si="1"/>
        <v>6677</v>
      </c>
      <c r="L35" s="13">
        <f t="shared" si="1"/>
        <v>4180</v>
      </c>
      <c r="M35" s="13">
        <f t="shared" si="1"/>
        <v>112</v>
      </c>
      <c r="N35" s="13">
        <f>(N11+N13+N15+N17+N19+N21+N23+N25+N27+N29+N31+N33)</f>
        <v>323762</v>
      </c>
      <c r="O35" s="13">
        <f>(O11+O13+O15+O17+O19+O21+O23+O25+O27+O29+O31+O33)</f>
        <v>33880</v>
      </c>
    </row>
    <row r="36" spans="1:1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6"/>
      <c r="O36" s="6"/>
    </row>
    <row r="37" spans="1:15">
      <c r="A37" t="s">
        <v>22</v>
      </c>
    </row>
  </sheetData>
  <mergeCells count="113">
    <mergeCell ref="L34:M34"/>
    <mergeCell ref="N34:O34"/>
    <mergeCell ref="A34:A35"/>
    <mergeCell ref="B34:C34"/>
    <mergeCell ref="D34:E34"/>
    <mergeCell ref="F34:G34"/>
    <mergeCell ref="H34:I34"/>
    <mergeCell ref="J34:K34"/>
    <mergeCell ref="L30:M30"/>
    <mergeCell ref="N30:O30"/>
    <mergeCell ref="A32:A33"/>
    <mergeCell ref="B32:C32"/>
    <mergeCell ref="D32:E32"/>
    <mergeCell ref="F32:G32"/>
    <mergeCell ref="H32:I32"/>
    <mergeCell ref="J32:K32"/>
    <mergeCell ref="L32:M32"/>
    <mergeCell ref="N32:O32"/>
    <mergeCell ref="A30:A31"/>
    <mergeCell ref="B30:C30"/>
    <mergeCell ref="D30:E30"/>
    <mergeCell ref="F30:G30"/>
    <mergeCell ref="H30:I30"/>
    <mergeCell ref="J30:K30"/>
    <mergeCell ref="L26:M26"/>
    <mergeCell ref="N26:O26"/>
    <mergeCell ref="A28:A29"/>
    <mergeCell ref="B28:C28"/>
    <mergeCell ref="D28:E28"/>
    <mergeCell ref="F28:G28"/>
    <mergeCell ref="H28:I28"/>
    <mergeCell ref="J28:K28"/>
    <mergeCell ref="L28:M28"/>
    <mergeCell ref="N28:O28"/>
    <mergeCell ref="A26:A27"/>
    <mergeCell ref="B26:C26"/>
    <mergeCell ref="D26:E26"/>
    <mergeCell ref="F26:G26"/>
    <mergeCell ref="H26:I26"/>
    <mergeCell ref="J26:K26"/>
    <mergeCell ref="L22:M22"/>
    <mergeCell ref="N22:O22"/>
    <mergeCell ref="A24:A25"/>
    <mergeCell ref="B24:C24"/>
    <mergeCell ref="D24:E24"/>
    <mergeCell ref="F24:G24"/>
    <mergeCell ref="H24:I24"/>
    <mergeCell ref="J24:K24"/>
    <mergeCell ref="L24:M24"/>
    <mergeCell ref="N24:O24"/>
    <mergeCell ref="A22:A23"/>
    <mergeCell ref="B22:C22"/>
    <mergeCell ref="D22:E22"/>
    <mergeCell ref="F22:G22"/>
    <mergeCell ref="H22:I22"/>
    <mergeCell ref="J22:K22"/>
    <mergeCell ref="L18:M18"/>
    <mergeCell ref="N18:O18"/>
    <mergeCell ref="A20:A21"/>
    <mergeCell ref="B20:C20"/>
    <mergeCell ref="D20:E20"/>
    <mergeCell ref="F20:G20"/>
    <mergeCell ref="H20:I20"/>
    <mergeCell ref="J20:K20"/>
    <mergeCell ref="L20:M20"/>
    <mergeCell ref="N20:O20"/>
    <mergeCell ref="A18:A19"/>
    <mergeCell ref="B18:C18"/>
    <mergeCell ref="D18:E18"/>
    <mergeCell ref="F18:G18"/>
    <mergeCell ref="H18:I18"/>
    <mergeCell ref="J18:K18"/>
    <mergeCell ref="L14:M14"/>
    <mergeCell ref="N14:O14"/>
    <mergeCell ref="A16:A17"/>
    <mergeCell ref="B16:C16"/>
    <mergeCell ref="D16:E16"/>
    <mergeCell ref="F16:G16"/>
    <mergeCell ref="H16:I16"/>
    <mergeCell ref="J16:K16"/>
    <mergeCell ref="L16:M16"/>
    <mergeCell ref="N16:O16"/>
    <mergeCell ref="A14:A15"/>
    <mergeCell ref="B14:C14"/>
    <mergeCell ref="D14:E14"/>
    <mergeCell ref="F14:G14"/>
    <mergeCell ref="H14:I14"/>
    <mergeCell ref="J14:K14"/>
    <mergeCell ref="L10:M10"/>
    <mergeCell ref="N10:O10"/>
    <mergeCell ref="A12:A13"/>
    <mergeCell ref="B12:C12"/>
    <mergeCell ref="D12:E12"/>
    <mergeCell ref="F12:G12"/>
    <mergeCell ref="H12:I12"/>
    <mergeCell ref="J12:K12"/>
    <mergeCell ref="L12:M12"/>
    <mergeCell ref="N12:O12"/>
    <mergeCell ref="A10:A11"/>
    <mergeCell ref="B10:C10"/>
    <mergeCell ref="D10:E10"/>
    <mergeCell ref="F10:G10"/>
    <mergeCell ref="H10:I10"/>
    <mergeCell ref="J10:K10"/>
    <mergeCell ref="A6:O6"/>
    <mergeCell ref="A8:A9"/>
    <mergeCell ref="B8:C8"/>
    <mergeCell ref="D8:E8"/>
    <mergeCell ref="F8:G8"/>
    <mergeCell ref="H8:I8"/>
    <mergeCell ref="J8:K8"/>
    <mergeCell ref="L8:M8"/>
    <mergeCell ref="N8:O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A6:V38"/>
  <sheetViews>
    <sheetView tabSelected="1" zoomScale="90" zoomScaleNormal="90" zoomScaleSheetLayoutView="55" zoomScalePageLayoutView="80" workbookViewId="0">
      <selection activeCell="A8" sqref="A8:A9"/>
    </sheetView>
  </sheetViews>
  <sheetFormatPr baseColWidth="10" defaultRowHeight="15"/>
  <cols>
    <col min="1" max="1" width="13.42578125" customWidth="1"/>
    <col min="2" max="22" width="8.42578125" customWidth="1"/>
    <col min="136" max="136" width="14.7109375" customWidth="1"/>
    <col min="138" max="138" width="13.28515625" customWidth="1"/>
    <col min="141" max="141" width="12.140625" customWidth="1"/>
    <col min="147" max="147" width="12.42578125" customWidth="1"/>
    <col min="149" max="149" width="11.85546875" customWidth="1"/>
    <col min="150" max="150" width="15.28515625" customWidth="1"/>
    <col min="392" max="392" width="14.7109375" customWidth="1"/>
    <col min="394" max="394" width="13.28515625" customWidth="1"/>
    <col min="397" max="397" width="12.140625" customWidth="1"/>
    <col min="403" max="403" width="12.42578125" customWidth="1"/>
    <col min="405" max="405" width="11.85546875" customWidth="1"/>
    <col min="406" max="406" width="15.28515625" customWidth="1"/>
    <col min="648" max="648" width="14.7109375" customWidth="1"/>
    <col min="650" max="650" width="13.28515625" customWidth="1"/>
    <col min="653" max="653" width="12.140625" customWidth="1"/>
    <col min="659" max="659" width="12.42578125" customWidth="1"/>
    <col min="661" max="661" width="11.85546875" customWidth="1"/>
    <col min="662" max="662" width="15.28515625" customWidth="1"/>
    <col min="904" max="904" width="14.7109375" customWidth="1"/>
    <col min="906" max="906" width="13.28515625" customWidth="1"/>
    <col min="909" max="909" width="12.140625" customWidth="1"/>
    <col min="915" max="915" width="12.42578125" customWidth="1"/>
    <col min="917" max="917" width="11.85546875" customWidth="1"/>
    <col min="918" max="918" width="15.28515625" customWidth="1"/>
    <col min="1160" max="1160" width="14.7109375" customWidth="1"/>
    <col min="1162" max="1162" width="13.28515625" customWidth="1"/>
    <col min="1165" max="1165" width="12.140625" customWidth="1"/>
    <col min="1171" max="1171" width="12.42578125" customWidth="1"/>
    <col min="1173" max="1173" width="11.85546875" customWidth="1"/>
    <col min="1174" max="1174" width="15.28515625" customWidth="1"/>
    <col min="1416" max="1416" width="14.7109375" customWidth="1"/>
    <col min="1418" max="1418" width="13.28515625" customWidth="1"/>
    <col min="1421" max="1421" width="12.140625" customWidth="1"/>
    <col min="1427" max="1427" width="12.42578125" customWidth="1"/>
    <col min="1429" max="1429" width="11.85546875" customWidth="1"/>
    <col min="1430" max="1430" width="15.28515625" customWidth="1"/>
    <col min="1672" max="1672" width="14.7109375" customWidth="1"/>
    <col min="1674" max="1674" width="13.28515625" customWidth="1"/>
    <col min="1677" max="1677" width="12.140625" customWidth="1"/>
    <col min="1683" max="1683" width="12.42578125" customWidth="1"/>
    <col min="1685" max="1685" width="11.85546875" customWidth="1"/>
    <col min="1686" max="1686" width="15.28515625" customWidth="1"/>
    <col min="1928" max="1928" width="14.7109375" customWidth="1"/>
    <col min="1930" max="1930" width="13.28515625" customWidth="1"/>
    <col min="1933" max="1933" width="12.140625" customWidth="1"/>
    <col min="1939" max="1939" width="12.42578125" customWidth="1"/>
    <col min="1941" max="1941" width="11.85546875" customWidth="1"/>
    <col min="1942" max="1942" width="15.28515625" customWidth="1"/>
    <col min="2184" max="2184" width="14.7109375" customWidth="1"/>
    <col min="2186" max="2186" width="13.28515625" customWidth="1"/>
    <col min="2189" max="2189" width="12.140625" customWidth="1"/>
    <col min="2195" max="2195" width="12.42578125" customWidth="1"/>
    <col min="2197" max="2197" width="11.85546875" customWidth="1"/>
    <col min="2198" max="2198" width="15.28515625" customWidth="1"/>
    <col min="2440" max="2440" width="14.7109375" customWidth="1"/>
    <col min="2442" max="2442" width="13.28515625" customWidth="1"/>
    <col min="2445" max="2445" width="12.140625" customWidth="1"/>
    <col min="2451" max="2451" width="12.42578125" customWidth="1"/>
    <col min="2453" max="2453" width="11.85546875" customWidth="1"/>
    <col min="2454" max="2454" width="15.28515625" customWidth="1"/>
    <col min="2696" max="2696" width="14.7109375" customWidth="1"/>
    <col min="2698" max="2698" width="13.28515625" customWidth="1"/>
    <col min="2701" max="2701" width="12.140625" customWidth="1"/>
    <col min="2707" max="2707" width="12.42578125" customWidth="1"/>
    <col min="2709" max="2709" width="11.85546875" customWidth="1"/>
    <col min="2710" max="2710" width="15.28515625" customWidth="1"/>
    <col min="2952" max="2952" width="14.7109375" customWidth="1"/>
    <col min="2954" max="2954" width="13.28515625" customWidth="1"/>
    <col min="2957" max="2957" width="12.140625" customWidth="1"/>
    <col min="2963" max="2963" width="12.42578125" customWidth="1"/>
    <col min="2965" max="2965" width="11.85546875" customWidth="1"/>
    <col min="2966" max="2966" width="15.28515625" customWidth="1"/>
    <col min="3208" max="3208" width="14.7109375" customWidth="1"/>
    <col min="3210" max="3210" width="13.28515625" customWidth="1"/>
    <col min="3213" max="3213" width="12.140625" customWidth="1"/>
    <col min="3219" max="3219" width="12.42578125" customWidth="1"/>
    <col min="3221" max="3221" width="11.85546875" customWidth="1"/>
    <col min="3222" max="3222" width="15.28515625" customWidth="1"/>
    <col min="3464" max="3464" width="14.7109375" customWidth="1"/>
    <col min="3466" max="3466" width="13.28515625" customWidth="1"/>
    <col min="3469" max="3469" width="12.140625" customWidth="1"/>
    <col min="3475" max="3475" width="12.42578125" customWidth="1"/>
    <col min="3477" max="3477" width="11.85546875" customWidth="1"/>
    <col min="3478" max="3478" width="15.28515625" customWidth="1"/>
    <col min="3720" max="3720" width="14.7109375" customWidth="1"/>
    <col min="3722" max="3722" width="13.28515625" customWidth="1"/>
    <col min="3725" max="3725" width="12.140625" customWidth="1"/>
    <col min="3731" max="3731" width="12.42578125" customWidth="1"/>
    <col min="3733" max="3733" width="11.85546875" customWidth="1"/>
    <col min="3734" max="3734" width="15.28515625" customWidth="1"/>
    <col min="3976" max="3976" width="14.7109375" customWidth="1"/>
    <col min="3978" max="3978" width="13.28515625" customWidth="1"/>
    <col min="3981" max="3981" width="12.140625" customWidth="1"/>
    <col min="3987" max="3987" width="12.42578125" customWidth="1"/>
    <col min="3989" max="3989" width="11.85546875" customWidth="1"/>
    <col min="3990" max="3990" width="15.28515625" customWidth="1"/>
    <col min="4232" max="4232" width="14.7109375" customWidth="1"/>
    <col min="4234" max="4234" width="13.28515625" customWidth="1"/>
    <col min="4237" max="4237" width="12.140625" customWidth="1"/>
    <col min="4243" max="4243" width="12.42578125" customWidth="1"/>
    <col min="4245" max="4245" width="11.85546875" customWidth="1"/>
    <col min="4246" max="4246" width="15.28515625" customWidth="1"/>
    <col min="4488" max="4488" width="14.7109375" customWidth="1"/>
    <col min="4490" max="4490" width="13.28515625" customWidth="1"/>
    <col min="4493" max="4493" width="12.140625" customWidth="1"/>
    <col min="4499" max="4499" width="12.42578125" customWidth="1"/>
    <col min="4501" max="4501" width="11.85546875" customWidth="1"/>
    <col min="4502" max="4502" width="15.28515625" customWidth="1"/>
    <col min="4744" max="4744" width="14.7109375" customWidth="1"/>
    <col min="4746" max="4746" width="13.28515625" customWidth="1"/>
    <col min="4749" max="4749" width="12.140625" customWidth="1"/>
    <col min="4755" max="4755" width="12.42578125" customWidth="1"/>
    <col min="4757" max="4757" width="11.85546875" customWidth="1"/>
    <col min="4758" max="4758" width="15.28515625" customWidth="1"/>
    <col min="5000" max="5000" width="14.7109375" customWidth="1"/>
    <col min="5002" max="5002" width="13.28515625" customWidth="1"/>
    <col min="5005" max="5005" width="12.140625" customWidth="1"/>
    <col min="5011" max="5011" width="12.42578125" customWidth="1"/>
    <col min="5013" max="5013" width="11.85546875" customWidth="1"/>
    <col min="5014" max="5014" width="15.28515625" customWidth="1"/>
    <col min="5256" max="5256" width="14.7109375" customWidth="1"/>
    <col min="5258" max="5258" width="13.28515625" customWidth="1"/>
    <col min="5261" max="5261" width="12.140625" customWidth="1"/>
    <col min="5267" max="5267" width="12.42578125" customWidth="1"/>
    <col min="5269" max="5269" width="11.85546875" customWidth="1"/>
    <col min="5270" max="5270" width="15.28515625" customWidth="1"/>
    <col min="5512" max="5512" width="14.7109375" customWidth="1"/>
    <col min="5514" max="5514" width="13.28515625" customWidth="1"/>
    <col min="5517" max="5517" width="12.140625" customWidth="1"/>
    <col min="5523" max="5523" width="12.42578125" customWidth="1"/>
    <col min="5525" max="5525" width="11.85546875" customWidth="1"/>
    <col min="5526" max="5526" width="15.28515625" customWidth="1"/>
    <col min="5768" max="5768" width="14.7109375" customWidth="1"/>
    <col min="5770" max="5770" width="13.28515625" customWidth="1"/>
    <col min="5773" max="5773" width="12.140625" customWidth="1"/>
    <col min="5779" max="5779" width="12.42578125" customWidth="1"/>
    <col min="5781" max="5781" width="11.85546875" customWidth="1"/>
    <col min="5782" max="5782" width="15.28515625" customWidth="1"/>
    <col min="6024" max="6024" width="14.7109375" customWidth="1"/>
    <col min="6026" max="6026" width="13.28515625" customWidth="1"/>
    <col min="6029" max="6029" width="12.140625" customWidth="1"/>
    <col min="6035" max="6035" width="12.42578125" customWidth="1"/>
    <col min="6037" max="6037" width="11.85546875" customWidth="1"/>
    <col min="6038" max="6038" width="15.28515625" customWidth="1"/>
    <col min="6280" max="6280" width="14.7109375" customWidth="1"/>
    <col min="6282" max="6282" width="13.28515625" customWidth="1"/>
    <col min="6285" max="6285" width="12.140625" customWidth="1"/>
    <col min="6291" max="6291" width="12.42578125" customWidth="1"/>
    <col min="6293" max="6293" width="11.85546875" customWidth="1"/>
    <col min="6294" max="6294" width="15.28515625" customWidth="1"/>
    <col min="6536" max="6536" width="14.7109375" customWidth="1"/>
    <col min="6538" max="6538" width="13.28515625" customWidth="1"/>
    <col min="6541" max="6541" width="12.140625" customWidth="1"/>
    <col min="6547" max="6547" width="12.42578125" customWidth="1"/>
    <col min="6549" max="6549" width="11.85546875" customWidth="1"/>
    <col min="6550" max="6550" width="15.28515625" customWidth="1"/>
    <col min="6792" max="6792" width="14.7109375" customWidth="1"/>
    <col min="6794" max="6794" width="13.28515625" customWidth="1"/>
    <col min="6797" max="6797" width="12.140625" customWidth="1"/>
    <col min="6803" max="6803" width="12.42578125" customWidth="1"/>
    <col min="6805" max="6805" width="11.85546875" customWidth="1"/>
    <col min="6806" max="6806" width="15.28515625" customWidth="1"/>
    <col min="7048" max="7048" width="14.7109375" customWidth="1"/>
    <col min="7050" max="7050" width="13.28515625" customWidth="1"/>
    <col min="7053" max="7053" width="12.140625" customWidth="1"/>
    <col min="7059" max="7059" width="12.42578125" customWidth="1"/>
    <col min="7061" max="7061" width="11.85546875" customWidth="1"/>
    <col min="7062" max="7062" width="15.28515625" customWidth="1"/>
    <col min="7304" max="7304" width="14.7109375" customWidth="1"/>
    <col min="7306" max="7306" width="13.28515625" customWidth="1"/>
    <col min="7309" max="7309" width="12.140625" customWidth="1"/>
    <col min="7315" max="7315" width="12.42578125" customWidth="1"/>
    <col min="7317" max="7317" width="11.85546875" customWidth="1"/>
    <col min="7318" max="7318" width="15.28515625" customWidth="1"/>
    <col min="7560" max="7560" width="14.7109375" customWidth="1"/>
    <col min="7562" max="7562" width="13.28515625" customWidth="1"/>
    <col min="7565" max="7565" width="12.140625" customWidth="1"/>
    <col min="7571" max="7571" width="12.42578125" customWidth="1"/>
    <col min="7573" max="7573" width="11.85546875" customWidth="1"/>
    <col min="7574" max="7574" width="15.28515625" customWidth="1"/>
    <col min="7816" max="7816" width="14.7109375" customWidth="1"/>
    <col min="7818" max="7818" width="13.28515625" customWidth="1"/>
    <col min="7821" max="7821" width="12.140625" customWidth="1"/>
    <col min="7827" max="7827" width="12.42578125" customWidth="1"/>
    <col min="7829" max="7829" width="11.85546875" customWidth="1"/>
    <col min="7830" max="7830" width="15.28515625" customWidth="1"/>
    <col min="8072" max="8072" width="14.7109375" customWidth="1"/>
    <col min="8074" max="8074" width="13.28515625" customWidth="1"/>
    <col min="8077" max="8077" width="12.140625" customWidth="1"/>
    <col min="8083" max="8083" width="12.42578125" customWidth="1"/>
    <col min="8085" max="8085" width="11.85546875" customWidth="1"/>
    <col min="8086" max="8086" width="15.28515625" customWidth="1"/>
    <col min="8328" max="8328" width="14.7109375" customWidth="1"/>
    <col min="8330" max="8330" width="13.28515625" customWidth="1"/>
    <col min="8333" max="8333" width="12.140625" customWidth="1"/>
    <col min="8339" max="8339" width="12.42578125" customWidth="1"/>
    <col min="8341" max="8341" width="11.85546875" customWidth="1"/>
    <col min="8342" max="8342" width="15.28515625" customWidth="1"/>
    <col min="8584" max="8584" width="14.7109375" customWidth="1"/>
    <col min="8586" max="8586" width="13.28515625" customWidth="1"/>
    <col min="8589" max="8589" width="12.140625" customWidth="1"/>
    <col min="8595" max="8595" width="12.42578125" customWidth="1"/>
    <col min="8597" max="8597" width="11.85546875" customWidth="1"/>
    <col min="8598" max="8598" width="15.28515625" customWidth="1"/>
    <col min="8840" max="8840" width="14.7109375" customWidth="1"/>
    <col min="8842" max="8842" width="13.28515625" customWidth="1"/>
    <col min="8845" max="8845" width="12.140625" customWidth="1"/>
    <col min="8851" max="8851" width="12.42578125" customWidth="1"/>
    <col min="8853" max="8853" width="11.85546875" customWidth="1"/>
    <col min="8854" max="8854" width="15.28515625" customWidth="1"/>
    <col min="9096" max="9096" width="14.7109375" customWidth="1"/>
    <col min="9098" max="9098" width="13.28515625" customWidth="1"/>
    <col min="9101" max="9101" width="12.140625" customWidth="1"/>
    <col min="9107" max="9107" width="12.42578125" customWidth="1"/>
    <col min="9109" max="9109" width="11.85546875" customWidth="1"/>
    <col min="9110" max="9110" width="15.28515625" customWidth="1"/>
    <col min="9352" max="9352" width="14.7109375" customWidth="1"/>
    <col min="9354" max="9354" width="13.28515625" customWidth="1"/>
    <col min="9357" max="9357" width="12.140625" customWidth="1"/>
    <col min="9363" max="9363" width="12.42578125" customWidth="1"/>
    <col min="9365" max="9365" width="11.85546875" customWidth="1"/>
    <col min="9366" max="9366" width="15.28515625" customWidth="1"/>
    <col min="9608" max="9608" width="14.7109375" customWidth="1"/>
    <col min="9610" max="9610" width="13.28515625" customWidth="1"/>
    <col min="9613" max="9613" width="12.140625" customWidth="1"/>
    <col min="9619" max="9619" width="12.42578125" customWidth="1"/>
    <col min="9621" max="9621" width="11.85546875" customWidth="1"/>
    <col min="9622" max="9622" width="15.28515625" customWidth="1"/>
    <col min="9864" max="9864" width="14.7109375" customWidth="1"/>
    <col min="9866" max="9866" width="13.28515625" customWidth="1"/>
    <col min="9869" max="9869" width="12.140625" customWidth="1"/>
    <col min="9875" max="9875" width="12.42578125" customWidth="1"/>
    <col min="9877" max="9877" width="11.85546875" customWidth="1"/>
    <col min="9878" max="9878" width="15.28515625" customWidth="1"/>
    <col min="10120" max="10120" width="14.7109375" customWidth="1"/>
    <col min="10122" max="10122" width="13.28515625" customWidth="1"/>
    <col min="10125" max="10125" width="12.140625" customWidth="1"/>
    <col min="10131" max="10131" width="12.42578125" customWidth="1"/>
    <col min="10133" max="10133" width="11.85546875" customWidth="1"/>
    <col min="10134" max="10134" width="15.28515625" customWidth="1"/>
    <col min="10376" max="10376" width="14.7109375" customWidth="1"/>
    <col min="10378" max="10378" width="13.28515625" customWidth="1"/>
    <col min="10381" max="10381" width="12.140625" customWidth="1"/>
    <col min="10387" max="10387" width="12.42578125" customWidth="1"/>
    <col min="10389" max="10389" width="11.85546875" customWidth="1"/>
    <col min="10390" max="10390" width="15.28515625" customWidth="1"/>
    <col min="10632" max="10632" width="14.7109375" customWidth="1"/>
    <col min="10634" max="10634" width="13.28515625" customWidth="1"/>
    <col min="10637" max="10637" width="12.140625" customWidth="1"/>
    <col min="10643" max="10643" width="12.42578125" customWidth="1"/>
    <col min="10645" max="10645" width="11.85546875" customWidth="1"/>
    <col min="10646" max="10646" width="15.28515625" customWidth="1"/>
    <col min="10888" max="10888" width="14.7109375" customWidth="1"/>
    <col min="10890" max="10890" width="13.28515625" customWidth="1"/>
    <col min="10893" max="10893" width="12.140625" customWidth="1"/>
    <col min="10899" max="10899" width="12.42578125" customWidth="1"/>
    <col min="10901" max="10901" width="11.85546875" customWidth="1"/>
    <col min="10902" max="10902" width="15.28515625" customWidth="1"/>
    <col min="11144" max="11144" width="14.7109375" customWidth="1"/>
    <col min="11146" max="11146" width="13.28515625" customWidth="1"/>
    <col min="11149" max="11149" width="12.140625" customWidth="1"/>
    <col min="11155" max="11155" width="12.42578125" customWidth="1"/>
    <col min="11157" max="11157" width="11.85546875" customWidth="1"/>
    <col min="11158" max="11158" width="15.28515625" customWidth="1"/>
    <col min="11400" max="11400" width="14.7109375" customWidth="1"/>
    <col min="11402" max="11402" width="13.28515625" customWidth="1"/>
    <col min="11405" max="11405" width="12.140625" customWidth="1"/>
    <col min="11411" max="11411" width="12.42578125" customWidth="1"/>
    <col min="11413" max="11413" width="11.85546875" customWidth="1"/>
    <col min="11414" max="11414" width="15.28515625" customWidth="1"/>
    <col min="11656" max="11656" width="14.7109375" customWidth="1"/>
    <col min="11658" max="11658" width="13.28515625" customWidth="1"/>
    <col min="11661" max="11661" width="12.140625" customWidth="1"/>
    <col min="11667" max="11667" width="12.42578125" customWidth="1"/>
    <col min="11669" max="11669" width="11.85546875" customWidth="1"/>
    <col min="11670" max="11670" width="15.28515625" customWidth="1"/>
    <col min="11912" max="11912" width="14.7109375" customWidth="1"/>
    <col min="11914" max="11914" width="13.28515625" customWidth="1"/>
    <col min="11917" max="11917" width="12.140625" customWidth="1"/>
    <col min="11923" max="11923" width="12.42578125" customWidth="1"/>
    <col min="11925" max="11925" width="11.85546875" customWidth="1"/>
    <col min="11926" max="11926" width="15.28515625" customWidth="1"/>
    <col min="12168" max="12168" width="14.7109375" customWidth="1"/>
    <col min="12170" max="12170" width="13.28515625" customWidth="1"/>
    <col min="12173" max="12173" width="12.140625" customWidth="1"/>
    <col min="12179" max="12179" width="12.42578125" customWidth="1"/>
    <col min="12181" max="12181" width="11.85546875" customWidth="1"/>
    <col min="12182" max="12182" width="15.28515625" customWidth="1"/>
    <col min="12424" max="12424" width="14.7109375" customWidth="1"/>
    <col min="12426" max="12426" width="13.28515625" customWidth="1"/>
    <col min="12429" max="12429" width="12.140625" customWidth="1"/>
    <col min="12435" max="12435" width="12.42578125" customWidth="1"/>
    <col min="12437" max="12437" width="11.85546875" customWidth="1"/>
    <col min="12438" max="12438" width="15.28515625" customWidth="1"/>
    <col min="12680" max="12680" width="14.7109375" customWidth="1"/>
    <col min="12682" max="12682" width="13.28515625" customWidth="1"/>
    <col min="12685" max="12685" width="12.140625" customWidth="1"/>
    <col min="12691" max="12691" width="12.42578125" customWidth="1"/>
    <col min="12693" max="12693" width="11.85546875" customWidth="1"/>
    <col min="12694" max="12694" width="15.28515625" customWidth="1"/>
    <col min="12936" max="12936" width="14.7109375" customWidth="1"/>
    <col min="12938" max="12938" width="13.28515625" customWidth="1"/>
    <col min="12941" max="12941" width="12.140625" customWidth="1"/>
    <col min="12947" max="12947" width="12.42578125" customWidth="1"/>
    <col min="12949" max="12949" width="11.85546875" customWidth="1"/>
    <col min="12950" max="12950" width="15.28515625" customWidth="1"/>
    <col min="13192" max="13192" width="14.7109375" customWidth="1"/>
    <col min="13194" max="13194" width="13.28515625" customWidth="1"/>
    <col min="13197" max="13197" width="12.140625" customWidth="1"/>
    <col min="13203" max="13203" width="12.42578125" customWidth="1"/>
    <col min="13205" max="13205" width="11.85546875" customWidth="1"/>
    <col min="13206" max="13206" width="15.28515625" customWidth="1"/>
    <col min="13448" max="13448" width="14.7109375" customWidth="1"/>
    <col min="13450" max="13450" width="13.28515625" customWidth="1"/>
    <col min="13453" max="13453" width="12.140625" customWidth="1"/>
    <col min="13459" max="13459" width="12.42578125" customWidth="1"/>
    <col min="13461" max="13461" width="11.85546875" customWidth="1"/>
    <col min="13462" max="13462" width="15.28515625" customWidth="1"/>
    <col min="13704" max="13704" width="14.7109375" customWidth="1"/>
    <col min="13706" max="13706" width="13.28515625" customWidth="1"/>
    <col min="13709" max="13709" width="12.140625" customWidth="1"/>
    <col min="13715" max="13715" width="12.42578125" customWidth="1"/>
    <col min="13717" max="13717" width="11.85546875" customWidth="1"/>
    <col min="13718" max="13718" width="15.28515625" customWidth="1"/>
    <col min="13960" max="13960" width="14.7109375" customWidth="1"/>
    <col min="13962" max="13962" width="13.28515625" customWidth="1"/>
    <col min="13965" max="13965" width="12.140625" customWidth="1"/>
    <col min="13971" max="13971" width="12.42578125" customWidth="1"/>
    <col min="13973" max="13973" width="11.85546875" customWidth="1"/>
    <col min="13974" max="13974" width="15.28515625" customWidth="1"/>
    <col min="14216" max="14216" width="14.7109375" customWidth="1"/>
    <col min="14218" max="14218" width="13.28515625" customWidth="1"/>
    <col min="14221" max="14221" width="12.140625" customWidth="1"/>
    <col min="14227" max="14227" width="12.42578125" customWidth="1"/>
    <col min="14229" max="14229" width="11.85546875" customWidth="1"/>
    <col min="14230" max="14230" width="15.28515625" customWidth="1"/>
    <col min="14472" max="14472" width="14.7109375" customWidth="1"/>
    <col min="14474" max="14474" width="13.28515625" customWidth="1"/>
    <col min="14477" max="14477" width="12.140625" customWidth="1"/>
    <col min="14483" max="14483" width="12.42578125" customWidth="1"/>
    <col min="14485" max="14485" width="11.85546875" customWidth="1"/>
    <col min="14486" max="14486" width="15.28515625" customWidth="1"/>
    <col min="14728" max="14728" width="14.7109375" customWidth="1"/>
    <col min="14730" max="14730" width="13.28515625" customWidth="1"/>
    <col min="14733" max="14733" width="12.140625" customWidth="1"/>
    <col min="14739" max="14739" width="12.42578125" customWidth="1"/>
    <col min="14741" max="14741" width="11.85546875" customWidth="1"/>
    <col min="14742" max="14742" width="15.28515625" customWidth="1"/>
    <col min="14984" max="14984" width="14.7109375" customWidth="1"/>
    <col min="14986" max="14986" width="13.28515625" customWidth="1"/>
    <col min="14989" max="14989" width="12.140625" customWidth="1"/>
    <col min="14995" max="14995" width="12.42578125" customWidth="1"/>
    <col min="14997" max="14997" width="11.85546875" customWidth="1"/>
    <col min="14998" max="14998" width="15.28515625" customWidth="1"/>
    <col min="15240" max="15240" width="14.7109375" customWidth="1"/>
    <col min="15242" max="15242" width="13.28515625" customWidth="1"/>
    <col min="15245" max="15245" width="12.140625" customWidth="1"/>
    <col min="15251" max="15251" width="12.42578125" customWidth="1"/>
    <col min="15253" max="15253" width="11.85546875" customWidth="1"/>
    <col min="15254" max="15254" width="15.28515625" customWidth="1"/>
    <col min="15496" max="15496" width="14.7109375" customWidth="1"/>
    <col min="15498" max="15498" width="13.28515625" customWidth="1"/>
    <col min="15501" max="15501" width="12.140625" customWidth="1"/>
    <col min="15507" max="15507" width="12.42578125" customWidth="1"/>
    <col min="15509" max="15509" width="11.85546875" customWidth="1"/>
    <col min="15510" max="15510" width="15.28515625" customWidth="1"/>
    <col min="15752" max="15752" width="14.7109375" customWidth="1"/>
    <col min="15754" max="15754" width="13.28515625" customWidth="1"/>
    <col min="15757" max="15757" width="12.140625" customWidth="1"/>
    <col min="15763" max="15763" width="12.42578125" customWidth="1"/>
    <col min="15765" max="15765" width="11.85546875" customWidth="1"/>
    <col min="15766" max="15766" width="15.28515625" customWidth="1"/>
    <col min="16008" max="16008" width="14.7109375" customWidth="1"/>
    <col min="16010" max="16010" width="13.28515625" customWidth="1"/>
    <col min="16013" max="16013" width="12.140625" customWidth="1"/>
    <col min="16019" max="16019" width="12.42578125" customWidth="1"/>
    <col min="16021" max="16021" width="11.85546875" customWidth="1"/>
    <col min="16022" max="16022" width="15.28515625" customWidth="1"/>
  </cols>
  <sheetData>
    <row r="6" spans="1:22" ht="18">
      <c r="A6" s="19" t="str">
        <f>UPPER("Registro de visitantes  a los museos de Lambayeque 2016")</f>
        <v>REGISTRO DE VISITANTES  A LOS MUSEOS DE LAMBAYEQUE 2016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15.75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45" customHeight="1">
      <c r="A8" s="20" t="s">
        <v>0</v>
      </c>
      <c r="B8" s="21" t="s">
        <v>1</v>
      </c>
      <c r="C8" s="46"/>
      <c r="D8" s="22"/>
      <c r="E8" s="23" t="s">
        <v>2</v>
      </c>
      <c r="F8" s="47"/>
      <c r="G8" s="24"/>
      <c r="H8" s="25" t="s">
        <v>3</v>
      </c>
      <c r="I8" s="48"/>
      <c r="J8" s="26"/>
      <c r="K8" s="27" t="s">
        <v>4</v>
      </c>
      <c r="L8" s="49"/>
      <c r="M8" s="28"/>
      <c r="N8" s="29" t="s">
        <v>5</v>
      </c>
      <c r="O8" s="50"/>
      <c r="P8" s="30"/>
      <c r="Q8" s="31" t="s">
        <v>6</v>
      </c>
      <c r="R8" s="51"/>
      <c r="S8" s="32"/>
      <c r="T8" s="33" t="s">
        <v>7</v>
      </c>
      <c r="U8" s="52"/>
      <c r="V8" s="34"/>
    </row>
    <row r="9" spans="1:22" ht="47.25" customHeight="1">
      <c r="A9" s="20"/>
      <c r="B9" s="11" t="s">
        <v>23</v>
      </c>
      <c r="C9" s="11" t="s">
        <v>24</v>
      </c>
      <c r="D9" s="11" t="s">
        <v>25</v>
      </c>
      <c r="E9" s="11" t="s">
        <v>23</v>
      </c>
      <c r="F9" s="11" t="s">
        <v>24</v>
      </c>
      <c r="G9" s="11" t="s">
        <v>25</v>
      </c>
      <c r="H9" s="11" t="s">
        <v>23</v>
      </c>
      <c r="I9" s="11" t="s">
        <v>24</v>
      </c>
      <c r="J9" s="11" t="s">
        <v>25</v>
      </c>
      <c r="K9" s="11" t="s">
        <v>23</v>
      </c>
      <c r="L9" s="11" t="s">
        <v>24</v>
      </c>
      <c r="M9" s="11" t="s">
        <v>25</v>
      </c>
      <c r="N9" s="11" t="s">
        <v>23</v>
      </c>
      <c r="O9" s="11" t="s">
        <v>24</v>
      </c>
      <c r="P9" s="11" t="s">
        <v>25</v>
      </c>
      <c r="Q9" s="11" t="s">
        <v>23</v>
      </c>
      <c r="R9" s="11" t="s">
        <v>24</v>
      </c>
      <c r="S9" s="11" t="s">
        <v>25</v>
      </c>
      <c r="T9" s="11" t="s">
        <v>23</v>
      </c>
      <c r="U9" s="11" t="s">
        <v>24</v>
      </c>
      <c r="V9" s="11" t="s">
        <v>25</v>
      </c>
    </row>
    <row r="10" spans="1:22">
      <c r="A10" s="20" t="s">
        <v>10</v>
      </c>
      <c r="B10" s="35">
        <f>B11+C11+D11</f>
        <v>13129</v>
      </c>
      <c r="C10" s="35"/>
      <c r="D10" s="35"/>
      <c r="E10" s="35">
        <f>E11+F11+G11</f>
        <v>1905</v>
      </c>
      <c r="F10" s="35"/>
      <c r="G10" s="35"/>
      <c r="H10" s="35">
        <f>H11+I11+J11</f>
        <v>3081</v>
      </c>
      <c r="I10" s="35"/>
      <c r="J10" s="35"/>
      <c r="K10" s="35">
        <f>K11+L11+M11</f>
        <v>4303</v>
      </c>
      <c r="L10" s="35"/>
      <c r="M10" s="35"/>
      <c r="N10" s="35">
        <f>N11+O11+P11</f>
        <v>4081</v>
      </c>
      <c r="O10" s="35"/>
      <c r="P10" s="35"/>
      <c r="Q10" s="35">
        <f>Q11+R11+S11</f>
        <v>88</v>
      </c>
      <c r="R10" s="35"/>
      <c r="S10" s="35"/>
      <c r="T10" s="36">
        <f>T11+U11+V11</f>
        <v>26587</v>
      </c>
      <c r="U10" s="36"/>
      <c r="V10" s="36"/>
    </row>
    <row r="11" spans="1:22">
      <c r="A11" s="20"/>
      <c r="B11" s="4">
        <v>8701</v>
      </c>
      <c r="C11" s="4">
        <v>2486</v>
      </c>
      <c r="D11" s="4">
        <v>1942</v>
      </c>
      <c r="E11" s="4">
        <v>1150</v>
      </c>
      <c r="F11" s="4">
        <v>412</v>
      </c>
      <c r="G11" s="4">
        <v>343</v>
      </c>
      <c r="H11" s="4">
        <v>1904</v>
      </c>
      <c r="I11" s="4">
        <v>711</v>
      </c>
      <c r="J11" s="4">
        <v>466</v>
      </c>
      <c r="K11" s="14">
        <v>2433</v>
      </c>
      <c r="L11" s="14">
        <v>1268</v>
      </c>
      <c r="M11" s="14">
        <v>602</v>
      </c>
      <c r="N11" s="15">
        <v>1755</v>
      </c>
      <c r="O11" s="15">
        <v>1206</v>
      </c>
      <c r="P11" s="15">
        <v>1120</v>
      </c>
      <c r="Q11" s="15">
        <v>43</v>
      </c>
      <c r="R11" s="15">
        <v>30</v>
      </c>
      <c r="S11" s="15">
        <v>15</v>
      </c>
      <c r="T11" s="13">
        <f t="shared" ref="T11:V11" si="0">(B11+E11+H11+K11+N11+Q11)</f>
        <v>15986</v>
      </c>
      <c r="U11" s="13">
        <f t="shared" si="0"/>
        <v>6113</v>
      </c>
      <c r="V11" s="13">
        <f t="shared" si="0"/>
        <v>4488</v>
      </c>
    </row>
    <row r="12" spans="1:22">
      <c r="A12" s="37" t="s">
        <v>11</v>
      </c>
      <c r="B12" s="41">
        <v>11918</v>
      </c>
      <c r="C12" s="53"/>
      <c r="D12" s="42"/>
      <c r="E12" s="41">
        <v>1763</v>
      </c>
      <c r="F12" s="53"/>
      <c r="G12" s="42"/>
      <c r="H12" s="41">
        <v>3128</v>
      </c>
      <c r="I12" s="53"/>
      <c r="J12" s="42"/>
      <c r="K12" s="41">
        <v>3653</v>
      </c>
      <c r="L12" s="53"/>
      <c r="M12" s="42"/>
      <c r="N12" s="41">
        <v>3710</v>
      </c>
      <c r="O12" s="53"/>
      <c r="P12" s="42"/>
      <c r="Q12" s="41">
        <v>363</v>
      </c>
      <c r="R12" s="53"/>
      <c r="S12" s="42"/>
      <c r="T12" s="43">
        <v>24535</v>
      </c>
      <c r="U12" s="54"/>
      <c r="V12" s="44"/>
    </row>
    <row r="13" spans="1:22">
      <c r="A13" s="37"/>
      <c r="B13" s="4">
        <v>7519</v>
      </c>
      <c r="C13" s="4">
        <v>2256</v>
      </c>
      <c r="D13" s="4">
        <v>2143</v>
      </c>
      <c r="E13" s="4">
        <v>984</v>
      </c>
      <c r="F13" s="4">
        <v>388</v>
      </c>
      <c r="G13" s="4">
        <v>391</v>
      </c>
      <c r="H13" s="4">
        <v>1792</v>
      </c>
      <c r="I13" s="4">
        <v>798</v>
      </c>
      <c r="J13" s="4">
        <v>538</v>
      </c>
      <c r="K13" s="4">
        <v>2222</v>
      </c>
      <c r="L13" s="4">
        <v>859</v>
      </c>
      <c r="M13" s="4">
        <v>572</v>
      </c>
      <c r="N13" s="4">
        <v>1807</v>
      </c>
      <c r="O13" s="4">
        <v>1054</v>
      </c>
      <c r="P13" s="4">
        <v>849</v>
      </c>
      <c r="Q13" s="4">
        <v>80</v>
      </c>
      <c r="R13" s="4">
        <v>23</v>
      </c>
      <c r="S13" s="4">
        <v>260</v>
      </c>
      <c r="T13" s="12">
        <v>14404</v>
      </c>
      <c r="U13" s="12">
        <v>5378</v>
      </c>
      <c r="V13" s="12">
        <v>4753</v>
      </c>
    </row>
    <row r="14" spans="1:22">
      <c r="A14" s="20" t="s">
        <v>12</v>
      </c>
      <c r="B14" s="41">
        <v>8841</v>
      </c>
      <c r="C14" s="53"/>
      <c r="D14" s="42"/>
      <c r="E14" s="41">
        <v>1377</v>
      </c>
      <c r="F14" s="53"/>
      <c r="G14" s="42"/>
      <c r="H14" s="41">
        <v>2097</v>
      </c>
      <c r="I14" s="53"/>
      <c r="J14" s="42"/>
      <c r="K14" s="41">
        <v>2734</v>
      </c>
      <c r="L14" s="53"/>
      <c r="M14" s="42"/>
      <c r="N14" s="41">
        <v>3616</v>
      </c>
      <c r="O14" s="53"/>
      <c r="P14" s="42"/>
      <c r="Q14" s="41">
        <v>115</v>
      </c>
      <c r="R14" s="53"/>
      <c r="S14" s="42"/>
      <c r="T14" s="43">
        <v>18780</v>
      </c>
      <c r="U14" s="54"/>
      <c r="V14" s="44"/>
    </row>
    <row r="15" spans="1:22">
      <c r="A15" s="20"/>
      <c r="B15" s="4">
        <v>6223</v>
      </c>
      <c r="C15" s="4">
        <v>1744</v>
      </c>
      <c r="D15" s="4">
        <v>874</v>
      </c>
      <c r="E15" s="4">
        <v>929</v>
      </c>
      <c r="F15" s="4">
        <v>265</v>
      </c>
      <c r="G15" s="4">
        <v>183</v>
      </c>
      <c r="H15" s="4">
        <v>1422</v>
      </c>
      <c r="I15" s="4">
        <v>459</v>
      </c>
      <c r="J15" s="4">
        <v>216</v>
      </c>
      <c r="K15" s="4">
        <v>1749</v>
      </c>
      <c r="L15" s="4">
        <v>686</v>
      </c>
      <c r="M15" s="4">
        <v>299</v>
      </c>
      <c r="N15" s="4">
        <v>1644</v>
      </c>
      <c r="O15" s="4">
        <v>940</v>
      </c>
      <c r="P15" s="4">
        <v>1032</v>
      </c>
      <c r="Q15" s="4">
        <v>62</v>
      </c>
      <c r="R15" s="4">
        <v>44</v>
      </c>
      <c r="S15" s="4">
        <v>9</v>
      </c>
      <c r="T15" s="12">
        <v>12029</v>
      </c>
      <c r="U15" s="12">
        <v>4138</v>
      </c>
      <c r="V15" s="12">
        <v>2613</v>
      </c>
    </row>
    <row r="16" spans="1:22">
      <c r="A16" s="20" t="s">
        <v>13</v>
      </c>
      <c r="B16" s="41">
        <v>5054</v>
      </c>
      <c r="C16" s="53"/>
      <c r="D16" s="42"/>
      <c r="E16" s="41">
        <v>1098</v>
      </c>
      <c r="F16" s="53"/>
      <c r="G16" s="42"/>
      <c r="H16" s="41">
        <v>1265</v>
      </c>
      <c r="I16" s="53"/>
      <c r="J16" s="42"/>
      <c r="K16" s="41">
        <v>2029</v>
      </c>
      <c r="L16" s="53"/>
      <c r="M16" s="42"/>
      <c r="N16" s="41">
        <v>2228</v>
      </c>
      <c r="O16" s="53"/>
      <c r="P16" s="42"/>
      <c r="Q16" s="41">
        <v>43</v>
      </c>
      <c r="R16" s="53"/>
      <c r="S16" s="42"/>
      <c r="T16" s="43">
        <v>11717</v>
      </c>
      <c r="U16" s="54"/>
      <c r="V16" s="44"/>
    </row>
    <row r="17" spans="1:22">
      <c r="A17" s="20"/>
      <c r="B17" s="4">
        <v>3331</v>
      </c>
      <c r="C17" s="4">
        <v>1072</v>
      </c>
      <c r="D17" s="4">
        <v>651</v>
      </c>
      <c r="E17" s="4">
        <v>516</v>
      </c>
      <c r="F17" s="4">
        <v>237</v>
      </c>
      <c r="G17" s="4">
        <v>345</v>
      </c>
      <c r="H17" s="4">
        <v>690</v>
      </c>
      <c r="I17" s="4">
        <v>250</v>
      </c>
      <c r="J17" s="4">
        <v>325</v>
      </c>
      <c r="K17" s="4">
        <v>1152</v>
      </c>
      <c r="L17" s="4">
        <v>502</v>
      </c>
      <c r="M17" s="4">
        <v>375</v>
      </c>
      <c r="N17" s="4">
        <v>751</v>
      </c>
      <c r="O17" s="4">
        <v>691</v>
      </c>
      <c r="P17" s="4">
        <v>786</v>
      </c>
      <c r="Q17" s="4">
        <v>23</v>
      </c>
      <c r="R17" s="4">
        <v>12</v>
      </c>
      <c r="S17" s="4">
        <v>8</v>
      </c>
      <c r="T17" s="12">
        <v>6463</v>
      </c>
      <c r="U17" s="12">
        <v>2764</v>
      </c>
      <c r="V17" s="12">
        <v>2490</v>
      </c>
    </row>
    <row r="18" spans="1:22">
      <c r="A18" s="20" t="s">
        <v>14</v>
      </c>
      <c r="B18" s="41">
        <v>18421</v>
      </c>
      <c r="C18" s="53"/>
      <c r="D18" s="42"/>
      <c r="E18" s="41">
        <v>2415</v>
      </c>
      <c r="F18" s="53"/>
      <c r="G18" s="42"/>
      <c r="H18" s="41">
        <v>4179</v>
      </c>
      <c r="I18" s="53"/>
      <c r="J18" s="42"/>
      <c r="K18" s="41">
        <v>3401</v>
      </c>
      <c r="L18" s="53"/>
      <c r="M18" s="42"/>
      <c r="N18" s="41">
        <v>6881</v>
      </c>
      <c r="O18" s="53"/>
      <c r="P18" s="42"/>
      <c r="Q18" s="41">
        <v>462</v>
      </c>
      <c r="R18" s="53"/>
      <c r="S18" s="42"/>
      <c r="T18" s="43">
        <v>35759</v>
      </c>
      <c r="U18" s="54"/>
      <c r="V18" s="44"/>
    </row>
    <row r="19" spans="1:22">
      <c r="A19" s="20"/>
      <c r="B19" s="4">
        <v>8410</v>
      </c>
      <c r="C19" s="4">
        <v>3310</v>
      </c>
      <c r="D19" s="4">
        <v>6701</v>
      </c>
      <c r="E19" s="4">
        <v>764</v>
      </c>
      <c r="F19" s="4">
        <v>421</v>
      </c>
      <c r="G19" s="4">
        <v>1230</v>
      </c>
      <c r="H19" s="4">
        <v>1411</v>
      </c>
      <c r="I19" s="4">
        <v>1282</v>
      </c>
      <c r="J19" s="4">
        <v>1486</v>
      </c>
      <c r="K19" s="4">
        <v>1808</v>
      </c>
      <c r="L19" s="4">
        <v>576</v>
      </c>
      <c r="M19" s="4">
        <v>1017</v>
      </c>
      <c r="N19" s="4">
        <v>1871</v>
      </c>
      <c r="O19" s="4">
        <v>1838</v>
      </c>
      <c r="P19" s="4">
        <v>3172</v>
      </c>
      <c r="Q19" s="4">
        <v>64</v>
      </c>
      <c r="R19" s="4">
        <v>61</v>
      </c>
      <c r="S19" s="4">
        <v>337</v>
      </c>
      <c r="T19" s="12">
        <v>14328</v>
      </c>
      <c r="U19" s="12">
        <v>7488</v>
      </c>
      <c r="V19" s="12">
        <v>13943</v>
      </c>
    </row>
    <row r="20" spans="1:22">
      <c r="A20" s="20" t="s">
        <v>15</v>
      </c>
      <c r="B20" s="41">
        <v>8480</v>
      </c>
      <c r="C20" s="53"/>
      <c r="D20" s="42"/>
      <c r="E20" s="41">
        <v>2204</v>
      </c>
      <c r="F20" s="53"/>
      <c r="G20" s="42"/>
      <c r="H20" s="41">
        <v>1809</v>
      </c>
      <c r="I20" s="53"/>
      <c r="J20" s="42"/>
      <c r="K20" s="41">
        <v>3103</v>
      </c>
      <c r="L20" s="53"/>
      <c r="M20" s="42"/>
      <c r="N20" s="41">
        <v>3489</v>
      </c>
      <c r="O20" s="53"/>
      <c r="P20" s="42"/>
      <c r="Q20" s="41">
        <v>344</v>
      </c>
      <c r="R20" s="53"/>
      <c r="S20" s="42"/>
      <c r="T20" s="43">
        <v>19429</v>
      </c>
      <c r="U20" s="54"/>
      <c r="V20" s="44"/>
    </row>
    <row r="21" spans="1:22">
      <c r="A21" s="20"/>
      <c r="B21" s="4">
        <v>4697</v>
      </c>
      <c r="C21" s="4">
        <v>1543</v>
      </c>
      <c r="D21" s="4">
        <v>2240</v>
      </c>
      <c r="E21" s="4">
        <v>735</v>
      </c>
      <c r="F21" s="4">
        <v>534</v>
      </c>
      <c r="G21" s="4">
        <v>935</v>
      </c>
      <c r="H21" s="4">
        <v>818</v>
      </c>
      <c r="I21" s="4">
        <v>429</v>
      </c>
      <c r="J21" s="4">
        <v>562</v>
      </c>
      <c r="K21" s="4">
        <v>1556</v>
      </c>
      <c r="L21" s="4">
        <v>704</v>
      </c>
      <c r="M21" s="4">
        <v>843</v>
      </c>
      <c r="N21" s="4">
        <v>1095</v>
      </c>
      <c r="O21" s="4">
        <v>824</v>
      </c>
      <c r="P21" s="4">
        <v>1570</v>
      </c>
      <c r="Q21" s="4">
        <v>20</v>
      </c>
      <c r="R21" s="4">
        <v>30</v>
      </c>
      <c r="S21" s="4">
        <v>294</v>
      </c>
      <c r="T21" s="12">
        <v>8921</v>
      </c>
      <c r="U21" s="12">
        <v>4064</v>
      </c>
      <c r="V21" s="12">
        <v>6444</v>
      </c>
    </row>
    <row r="22" spans="1:22">
      <c r="A22" s="20" t="s">
        <v>16</v>
      </c>
      <c r="B22" s="41">
        <v>22970</v>
      </c>
      <c r="C22" s="53"/>
      <c r="D22" s="42"/>
      <c r="E22" s="41">
        <v>4425</v>
      </c>
      <c r="F22" s="53"/>
      <c r="G22" s="42"/>
      <c r="H22" s="41">
        <v>6557</v>
      </c>
      <c r="I22" s="53"/>
      <c r="J22" s="42"/>
      <c r="K22" s="41">
        <v>6140</v>
      </c>
      <c r="L22" s="53"/>
      <c r="M22" s="42"/>
      <c r="N22" s="41">
        <v>6988</v>
      </c>
      <c r="O22" s="53"/>
      <c r="P22" s="42"/>
      <c r="Q22" s="41">
        <v>469</v>
      </c>
      <c r="R22" s="53"/>
      <c r="S22" s="42"/>
      <c r="T22" s="43">
        <v>47549</v>
      </c>
      <c r="U22" s="54"/>
      <c r="V22" s="44"/>
    </row>
    <row r="23" spans="1:22">
      <c r="A23" s="20"/>
      <c r="B23" s="4">
        <v>11405</v>
      </c>
      <c r="C23" s="4">
        <v>4330</v>
      </c>
      <c r="D23" s="4">
        <v>7235</v>
      </c>
      <c r="E23" s="4">
        <v>1666</v>
      </c>
      <c r="F23" s="4">
        <v>1114</v>
      </c>
      <c r="G23" s="4">
        <v>1645</v>
      </c>
      <c r="H23" s="4">
        <v>2779</v>
      </c>
      <c r="I23" s="4">
        <v>1249</v>
      </c>
      <c r="J23" s="4">
        <v>2529</v>
      </c>
      <c r="K23" s="4">
        <v>3051</v>
      </c>
      <c r="L23" s="4">
        <v>1504</v>
      </c>
      <c r="M23" s="4">
        <v>1585</v>
      </c>
      <c r="N23" s="4">
        <v>2518</v>
      </c>
      <c r="O23" s="4">
        <v>1947</v>
      </c>
      <c r="P23" s="4">
        <v>2523</v>
      </c>
      <c r="Q23" s="4">
        <v>88</v>
      </c>
      <c r="R23" s="4">
        <v>165</v>
      </c>
      <c r="S23" s="4">
        <v>216</v>
      </c>
      <c r="T23" s="12">
        <v>21507</v>
      </c>
      <c r="U23" s="12">
        <v>10309</v>
      </c>
      <c r="V23" s="12">
        <v>15733</v>
      </c>
    </row>
    <row r="24" spans="1:22">
      <c r="A24" s="20" t="s">
        <v>17</v>
      </c>
      <c r="B24" s="41">
        <v>19789</v>
      </c>
      <c r="C24" s="53"/>
      <c r="D24" s="42"/>
      <c r="E24" s="41">
        <v>2444</v>
      </c>
      <c r="F24" s="53"/>
      <c r="G24" s="42"/>
      <c r="H24" s="41">
        <v>4060</v>
      </c>
      <c r="I24" s="53"/>
      <c r="J24" s="42"/>
      <c r="K24" s="41">
        <v>5673</v>
      </c>
      <c r="L24" s="53"/>
      <c r="M24" s="42"/>
      <c r="N24" s="41">
        <v>6075</v>
      </c>
      <c r="O24" s="53"/>
      <c r="P24" s="42"/>
      <c r="Q24" s="41">
        <v>939</v>
      </c>
      <c r="R24" s="53"/>
      <c r="S24" s="42"/>
      <c r="T24" s="43">
        <v>38980</v>
      </c>
      <c r="U24" s="54"/>
      <c r="V24" s="44"/>
    </row>
    <row r="25" spans="1:22">
      <c r="A25" s="20"/>
      <c r="B25" s="4">
        <v>9773</v>
      </c>
      <c r="C25" s="4">
        <v>4256</v>
      </c>
      <c r="D25" s="4">
        <v>5760</v>
      </c>
      <c r="E25" s="4">
        <v>1217</v>
      </c>
      <c r="F25" s="4">
        <v>480</v>
      </c>
      <c r="G25" s="4">
        <v>747</v>
      </c>
      <c r="H25" s="4">
        <v>2196</v>
      </c>
      <c r="I25" s="4">
        <v>1071</v>
      </c>
      <c r="J25" s="4">
        <v>793</v>
      </c>
      <c r="K25" s="4">
        <v>2962</v>
      </c>
      <c r="L25" s="4">
        <v>1156</v>
      </c>
      <c r="M25" s="4">
        <v>1555</v>
      </c>
      <c r="N25" s="4">
        <v>2597</v>
      </c>
      <c r="O25" s="4">
        <v>1673</v>
      </c>
      <c r="P25" s="4">
        <v>1805</v>
      </c>
      <c r="Q25" s="4">
        <v>73</v>
      </c>
      <c r="R25" s="4">
        <v>319</v>
      </c>
      <c r="S25" s="4">
        <v>547</v>
      </c>
      <c r="T25" s="12">
        <v>18818</v>
      </c>
      <c r="U25" s="12">
        <v>8955</v>
      </c>
      <c r="V25" s="12">
        <v>11207</v>
      </c>
    </row>
    <row r="26" spans="1:22">
      <c r="A26" s="20" t="s">
        <v>18</v>
      </c>
      <c r="B26" s="41">
        <v>17082</v>
      </c>
      <c r="C26" s="53"/>
      <c r="D26" s="42"/>
      <c r="E26" s="41">
        <v>3418</v>
      </c>
      <c r="F26" s="53"/>
      <c r="G26" s="42"/>
      <c r="H26" s="41">
        <v>2964</v>
      </c>
      <c r="I26" s="53"/>
      <c r="J26" s="42"/>
      <c r="K26" s="41">
        <v>4616</v>
      </c>
      <c r="L26" s="53"/>
      <c r="M26" s="42"/>
      <c r="N26" s="41">
        <v>5659</v>
      </c>
      <c r="O26" s="53"/>
      <c r="P26" s="42"/>
      <c r="Q26" s="41">
        <v>419</v>
      </c>
      <c r="R26" s="53"/>
      <c r="S26" s="42"/>
      <c r="T26" s="43">
        <v>34158</v>
      </c>
      <c r="U26" s="54"/>
      <c r="V26" s="44"/>
    </row>
    <row r="27" spans="1:22">
      <c r="A27" s="20"/>
      <c r="B27" s="4">
        <v>6438</v>
      </c>
      <c r="C27" s="4">
        <v>2495</v>
      </c>
      <c r="D27" s="4">
        <v>8149</v>
      </c>
      <c r="E27" s="4">
        <v>724</v>
      </c>
      <c r="F27" s="4">
        <v>595</v>
      </c>
      <c r="G27" s="4">
        <v>2099</v>
      </c>
      <c r="H27" s="4">
        <v>1163</v>
      </c>
      <c r="I27" s="4">
        <v>612</v>
      </c>
      <c r="J27" s="4">
        <v>1189</v>
      </c>
      <c r="K27" s="4">
        <v>2373</v>
      </c>
      <c r="L27" s="4">
        <v>874</v>
      </c>
      <c r="M27" s="4">
        <v>1369</v>
      </c>
      <c r="N27" s="4">
        <v>1904</v>
      </c>
      <c r="O27" s="4">
        <v>1142</v>
      </c>
      <c r="P27" s="4">
        <v>2613</v>
      </c>
      <c r="Q27" s="4">
        <v>46</v>
      </c>
      <c r="R27" s="4">
        <v>82</v>
      </c>
      <c r="S27" s="4">
        <v>291</v>
      </c>
      <c r="T27" s="12">
        <v>12648</v>
      </c>
      <c r="U27" s="12">
        <v>5800</v>
      </c>
      <c r="V27" s="12">
        <v>15710</v>
      </c>
    </row>
    <row r="28" spans="1:22">
      <c r="A28" s="20" t="s">
        <v>19</v>
      </c>
      <c r="B28" s="41">
        <v>23400</v>
      </c>
      <c r="C28" s="53"/>
      <c r="D28" s="42"/>
      <c r="E28" s="41">
        <v>2545</v>
      </c>
      <c r="F28" s="53"/>
      <c r="G28" s="42"/>
      <c r="H28" s="41">
        <v>4533</v>
      </c>
      <c r="I28" s="53"/>
      <c r="J28" s="42"/>
      <c r="K28" s="41">
        <v>4973</v>
      </c>
      <c r="L28" s="53"/>
      <c r="M28" s="42"/>
      <c r="N28" s="41">
        <v>5715</v>
      </c>
      <c r="O28" s="53"/>
      <c r="P28" s="42"/>
      <c r="Q28" s="41">
        <v>182</v>
      </c>
      <c r="R28" s="53"/>
      <c r="S28" s="42"/>
      <c r="T28" s="43">
        <v>41348</v>
      </c>
      <c r="U28" s="54"/>
      <c r="V28" s="44"/>
    </row>
    <row r="29" spans="1:22">
      <c r="A29" s="20"/>
      <c r="B29" s="4">
        <v>8711</v>
      </c>
      <c r="C29" s="4">
        <v>3737</v>
      </c>
      <c r="D29" s="4">
        <v>10952</v>
      </c>
      <c r="E29" s="4">
        <v>1087</v>
      </c>
      <c r="F29" s="4">
        <v>575</v>
      </c>
      <c r="G29" s="4">
        <v>883</v>
      </c>
      <c r="H29" s="4">
        <v>1678</v>
      </c>
      <c r="I29" s="4">
        <v>1835</v>
      </c>
      <c r="J29" s="4">
        <v>1020</v>
      </c>
      <c r="K29" s="4">
        <v>1849</v>
      </c>
      <c r="L29" s="4">
        <v>1244</v>
      </c>
      <c r="M29" s="4">
        <v>1880</v>
      </c>
      <c r="N29" s="4">
        <v>1726</v>
      </c>
      <c r="O29" s="4">
        <v>1670</v>
      </c>
      <c r="P29" s="4">
        <v>2319</v>
      </c>
      <c r="Q29" s="4">
        <v>52</v>
      </c>
      <c r="R29" s="4">
        <v>43</v>
      </c>
      <c r="S29" s="4">
        <v>87</v>
      </c>
      <c r="T29" s="16">
        <v>15103</v>
      </c>
      <c r="U29" s="16">
        <v>9104</v>
      </c>
      <c r="V29" s="16">
        <v>17141</v>
      </c>
    </row>
    <row r="30" spans="1:22">
      <c r="A30" s="20" t="s">
        <v>20</v>
      </c>
      <c r="B30" s="41">
        <v>27462</v>
      </c>
      <c r="C30" s="53"/>
      <c r="D30" s="42"/>
      <c r="E30" s="41">
        <v>2548</v>
      </c>
      <c r="F30" s="53"/>
      <c r="G30" s="42"/>
      <c r="H30" s="41">
        <v>3098</v>
      </c>
      <c r="I30" s="53"/>
      <c r="J30" s="42"/>
      <c r="K30" s="41">
        <v>3949</v>
      </c>
      <c r="L30" s="53"/>
      <c r="M30" s="42"/>
      <c r="N30" s="41">
        <v>5000</v>
      </c>
      <c r="O30" s="53"/>
      <c r="P30" s="42"/>
      <c r="Q30" s="41">
        <v>481</v>
      </c>
      <c r="R30" s="53"/>
      <c r="S30" s="42"/>
      <c r="T30" s="43">
        <v>42538</v>
      </c>
      <c r="U30" s="54"/>
      <c r="V30" s="44"/>
    </row>
    <row r="31" spans="1:22">
      <c r="A31" s="20"/>
      <c r="B31" s="4">
        <v>10652</v>
      </c>
      <c r="C31" s="4">
        <v>5354</v>
      </c>
      <c r="D31" s="4">
        <v>11456</v>
      </c>
      <c r="E31" s="4">
        <v>774</v>
      </c>
      <c r="F31" s="4">
        <v>794</v>
      </c>
      <c r="G31" s="4">
        <v>980</v>
      </c>
      <c r="H31" s="4">
        <v>1155</v>
      </c>
      <c r="I31" s="4">
        <v>778</v>
      </c>
      <c r="J31" s="4">
        <v>1165</v>
      </c>
      <c r="K31" s="4">
        <v>1871</v>
      </c>
      <c r="L31" s="4">
        <v>924</v>
      </c>
      <c r="M31" s="4">
        <v>1154</v>
      </c>
      <c r="N31" s="4">
        <v>1435</v>
      </c>
      <c r="O31" s="4">
        <v>1295</v>
      </c>
      <c r="P31" s="4">
        <v>2270</v>
      </c>
      <c r="Q31" s="4">
        <v>98</v>
      </c>
      <c r="R31" s="4">
        <v>108</v>
      </c>
      <c r="S31" s="4">
        <v>275</v>
      </c>
      <c r="T31" s="16">
        <v>15985</v>
      </c>
      <c r="U31" s="16">
        <v>9253</v>
      </c>
      <c r="V31" s="16">
        <v>17300</v>
      </c>
    </row>
    <row r="32" spans="1:22">
      <c r="A32" s="20" t="s">
        <v>21</v>
      </c>
      <c r="B32" s="41">
        <f>+B33+C33+D33</f>
        <v>8171</v>
      </c>
      <c r="C32" s="53"/>
      <c r="D32" s="42"/>
      <c r="E32" s="41">
        <f>+E33+F33+G33</f>
        <v>1283</v>
      </c>
      <c r="F32" s="53"/>
      <c r="G32" s="42"/>
      <c r="H32" s="41">
        <f>+H33+I33+J33</f>
        <v>1714</v>
      </c>
      <c r="I32" s="53"/>
      <c r="J32" s="42"/>
      <c r="K32" s="41">
        <f>+K33+L33+M33</f>
        <v>2280</v>
      </c>
      <c r="L32" s="53"/>
      <c r="M32" s="42"/>
      <c r="N32" s="41">
        <f>+N33+O33+P33</f>
        <v>2427</v>
      </c>
      <c r="O32" s="53"/>
      <c r="P32" s="42"/>
      <c r="Q32" s="41">
        <f>+Q33+R33+S33</f>
        <v>387</v>
      </c>
      <c r="R32" s="53"/>
      <c r="S32" s="42"/>
      <c r="T32" s="43">
        <f>+T33+U33+V33</f>
        <v>16262</v>
      </c>
      <c r="U32" s="54"/>
      <c r="V32" s="44"/>
    </row>
    <row r="33" spans="1:22">
      <c r="A33" s="20"/>
      <c r="B33" s="4">
        <v>4514</v>
      </c>
      <c r="C33" s="4">
        <v>1532</v>
      </c>
      <c r="D33" s="4">
        <v>2125</v>
      </c>
      <c r="E33" s="4">
        <v>486</v>
      </c>
      <c r="F33" s="4">
        <v>210</v>
      </c>
      <c r="G33" s="4">
        <v>587</v>
      </c>
      <c r="H33" s="4">
        <v>801</v>
      </c>
      <c r="I33" s="4">
        <v>383</v>
      </c>
      <c r="J33" s="4">
        <v>530</v>
      </c>
      <c r="K33" s="4">
        <v>1205</v>
      </c>
      <c r="L33" s="4">
        <v>579</v>
      </c>
      <c r="M33" s="4">
        <v>496</v>
      </c>
      <c r="N33" s="4">
        <v>783</v>
      </c>
      <c r="O33" s="4">
        <v>828</v>
      </c>
      <c r="P33" s="4">
        <v>816</v>
      </c>
      <c r="Q33" s="4">
        <v>87</v>
      </c>
      <c r="R33" s="4">
        <v>85</v>
      </c>
      <c r="S33" s="4">
        <v>215</v>
      </c>
      <c r="T33" s="12">
        <f>+B33+E33+H33+K33+N33+Q33</f>
        <v>7876</v>
      </c>
      <c r="U33" s="17">
        <f>+C33+F33+I33+L33+O33+R33</f>
        <v>3617</v>
      </c>
      <c r="V33" s="17">
        <f>+D33+G33+J33+M33+P33+S33</f>
        <v>4769</v>
      </c>
    </row>
    <row r="34" spans="1:22">
      <c r="A34" s="45" t="s">
        <v>7</v>
      </c>
      <c r="B34" s="36">
        <f>B35+C35+D35</f>
        <v>184717</v>
      </c>
      <c r="C34" s="36"/>
      <c r="D34" s="36"/>
      <c r="E34" s="36">
        <f>E35+F35+G35</f>
        <v>27425</v>
      </c>
      <c r="F34" s="36"/>
      <c r="G34" s="36"/>
      <c r="H34" s="36">
        <f>H35+I35+J35</f>
        <v>38485</v>
      </c>
      <c r="I34" s="36"/>
      <c r="J34" s="36"/>
      <c r="K34" s="36">
        <f>K35+L35+M35</f>
        <v>46854</v>
      </c>
      <c r="L34" s="36"/>
      <c r="M34" s="36"/>
      <c r="N34" s="36">
        <f>N35+O35+P35</f>
        <v>55869</v>
      </c>
      <c r="O34" s="36"/>
      <c r="P34" s="36"/>
      <c r="Q34" s="36">
        <f>Q35+R35+S35</f>
        <v>4292</v>
      </c>
      <c r="R34" s="36"/>
      <c r="S34" s="36"/>
      <c r="T34" s="36">
        <f>T35+U35+V35</f>
        <v>357642</v>
      </c>
      <c r="U34" s="36"/>
      <c r="V34" s="36"/>
    </row>
    <row r="35" spans="1:22" ht="16.5" customHeight="1">
      <c r="A35" s="45"/>
      <c r="B35" s="10">
        <f t="shared" ref="B35:S35" si="1">SUM(B11,B13,B15,B17,B19,B21,B23,B25,B27,B29,B31,B33)</f>
        <v>90374</v>
      </c>
      <c r="C35" s="10">
        <f t="shared" si="1"/>
        <v>34115</v>
      </c>
      <c r="D35" s="10">
        <f t="shared" si="1"/>
        <v>60228</v>
      </c>
      <c r="E35" s="10">
        <f t="shared" si="1"/>
        <v>11032</v>
      </c>
      <c r="F35" s="10">
        <f t="shared" si="1"/>
        <v>6025</v>
      </c>
      <c r="G35" s="10">
        <f t="shared" si="1"/>
        <v>10368</v>
      </c>
      <c r="H35" s="10">
        <f t="shared" si="1"/>
        <v>17809</v>
      </c>
      <c r="I35" s="10">
        <f t="shared" si="1"/>
        <v>9857</v>
      </c>
      <c r="J35" s="10">
        <f t="shared" si="1"/>
        <v>10819</v>
      </c>
      <c r="K35" s="10">
        <f t="shared" si="1"/>
        <v>24231</v>
      </c>
      <c r="L35" s="10">
        <f t="shared" si="1"/>
        <v>10876</v>
      </c>
      <c r="M35" s="10">
        <f t="shared" si="1"/>
        <v>11747</v>
      </c>
      <c r="N35" s="10">
        <f t="shared" si="1"/>
        <v>19886</v>
      </c>
      <c r="O35" s="10">
        <f t="shared" si="1"/>
        <v>15108</v>
      </c>
      <c r="P35" s="10">
        <f t="shared" si="1"/>
        <v>20875</v>
      </c>
      <c r="Q35" s="10">
        <f t="shared" si="1"/>
        <v>736</v>
      </c>
      <c r="R35" s="10">
        <f t="shared" si="1"/>
        <v>1002</v>
      </c>
      <c r="S35" s="10">
        <f t="shared" si="1"/>
        <v>2554</v>
      </c>
      <c r="T35" s="13">
        <f>(T11+T13+T15+T17+T19+T21+T23+T25+T27+T29+T31+T33)</f>
        <v>164068</v>
      </c>
      <c r="U35" s="13">
        <f t="shared" ref="U35:V35" si="2">(U11+U13+U15+U17+U19+U21+U23+U25+U27+U29+U31+U33)</f>
        <v>76983</v>
      </c>
      <c r="V35" s="13">
        <f t="shared" si="2"/>
        <v>116591</v>
      </c>
    </row>
    <row r="36" spans="1:2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3" t="s">
        <v>22</v>
      </c>
      <c r="B38" s="8"/>
      <c r="C38" s="8"/>
      <c r="D38" s="8"/>
      <c r="E38" s="8"/>
    </row>
  </sheetData>
  <mergeCells count="113">
    <mergeCell ref="Q34:S34"/>
    <mergeCell ref="T34:V34"/>
    <mergeCell ref="A34:A35"/>
    <mergeCell ref="B34:D34"/>
    <mergeCell ref="E34:G34"/>
    <mergeCell ref="H34:J34"/>
    <mergeCell ref="K34:M34"/>
    <mergeCell ref="N34:P34"/>
    <mergeCell ref="Q30:S30"/>
    <mergeCell ref="T30:V30"/>
    <mergeCell ref="A32:A33"/>
    <mergeCell ref="B32:D32"/>
    <mergeCell ref="E32:G32"/>
    <mergeCell ref="H32:J32"/>
    <mergeCell ref="K32:M32"/>
    <mergeCell ref="N32:P32"/>
    <mergeCell ref="Q32:S32"/>
    <mergeCell ref="T32:V32"/>
    <mergeCell ref="A30:A31"/>
    <mergeCell ref="B30:D30"/>
    <mergeCell ref="E30:G30"/>
    <mergeCell ref="H30:J30"/>
    <mergeCell ref="K30:M30"/>
    <mergeCell ref="N30:P30"/>
    <mergeCell ref="Q26:S26"/>
    <mergeCell ref="T26:V26"/>
    <mergeCell ref="A28:A29"/>
    <mergeCell ref="B28:D28"/>
    <mergeCell ref="E28:G28"/>
    <mergeCell ref="H28:J28"/>
    <mergeCell ref="K28:M28"/>
    <mergeCell ref="N28:P28"/>
    <mergeCell ref="Q28:S28"/>
    <mergeCell ref="T28:V28"/>
    <mergeCell ref="A26:A27"/>
    <mergeCell ref="B26:D26"/>
    <mergeCell ref="E26:G26"/>
    <mergeCell ref="H26:J26"/>
    <mergeCell ref="K26:M26"/>
    <mergeCell ref="N26:P26"/>
    <mergeCell ref="Q22:S22"/>
    <mergeCell ref="T22:V22"/>
    <mergeCell ref="A24:A25"/>
    <mergeCell ref="B24:D24"/>
    <mergeCell ref="E24:G24"/>
    <mergeCell ref="H24:J24"/>
    <mergeCell ref="K24:M24"/>
    <mergeCell ref="N24:P24"/>
    <mergeCell ref="Q24:S24"/>
    <mergeCell ref="T24:V24"/>
    <mergeCell ref="A22:A23"/>
    <mergeCell ref="B22:D22"/>
    <mergeCell ref="E22:G22"/>
    <mergeCell ref="H22:J22"/>
    <mergeCell ref="K22:M22"/>
    <mergeCell ref="N22:P22"/>
    <mergeCell ref="Q18:S18"/>
    <mergeCell ref="T18:V18"/>
    <mergeCell ref="A20:A21"/>
    <mergeCell ref="B20:D20"/>
    <mergeCell ref="E20:G20"/>
    <mergeCell ref="H20:J20"/>
    <mergeCell ref="K20:M20"/>
    <mergeCell ref="N20:P20"/>
    <mergeCell ref="Q20:S20"/>
    <mergeCell ref="T20:V20"/>
    <mergeCell ref="A18:A19"/>
    <mergeCell ref="B18:D18"/>
    <mergeCell ref="E18:G18"/>
    <mergeCell ref="H18:J18"/>
    <mergeCell ref="K18:M18"/>
    <mergeCell ref="N18:P18"/>
    <mergeCell ref="Q14:S14"/>
    <mergeCell ref="T14:V14"/>
    <mergeCell ref="A16:A17"/>
    <mergeCell ref="B16:D16"/>
    <mergeCell ref="E16:G16"/>
    <mergeCell ref="H16:J16"/>
    <mergeCell ref="K16:M16"/>
    <mergeCell ref="N16:P16"/>
    <mergeCell ref="Q16:S16"/>
    <mergeCell ref="T16:V16"/>
    <mergeCell ref="A14:A15"/>
    <mergeCell ref="B14:D14"/>
    <mergeCell ref="E14:G14"/>
    <mergeCell ref="H14:J14"/>
    <mergeCell ref="K14:M14"/>
    <mergeCell ref="N14:P14"/>
    <mergeCell ref="Q10:S10"/>
    <mergeCell ref="T10:V10"/>
    <mergeCell ref="A12:A13"/>
    <mergeCell ref="B12:D12"/>
    <mergeCell ref="E12:G12"/>
    <mergeCell ref="H12:J12"/>
    <mergeCell ref="K12:M12"/>
    <mergeCell ref="N12:P12"/>
    <mergeCell ref="Q12:S12"/>
    <mergeCell ref="T12:V12"/>
    <mergeCell ref="A10:A11"/>
    <mergeCell ref="B10:D10"/>
    <mergeCell ref="E10:G10"/>
    <mergeCell ref="H10:J10"/>
    <mergeCell ref="K10:M10"/>
    <mergeCell ref="N10:P10"/>
    <mergeCell ref="A6:V6"/>
    <mergeCell ref="A8:A9"/>
    <mergeCell ref="B8:D8"/>
    <mergeCell ref="E8:G8"/>
    <mergeCell ref="H8:J8"/>
    <mergeCell ref="K8:M8"/>
    <mergeCell ref="N8:P8"/>
    <mergeCell ref="Q8:S8"/>
    <mergeCell ref="T8:V8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Nacionales - Extranjeros</vt:lpstr>
      <vt:lpstr>Adulto - Medio - Escolar</vt:lpstr>
      <vt:lpstr>'Adulto - Medio - Escolar'!Print_Area</vt:lpstr>
      <vt:lpstr>'Nacionales - Extranjeros'!Print_Area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Victor Hugo Maldonado Zambrano</cp:lastModifiedBy>
  <dcterms:created xsi:type="dcterms:W3CDTF">2015-07-14T16:20:15Z</dcterms:created>
  <dcterms:modified xsi:type="dcterms:W3CDTF">2017-08-24T15:52:57Z</dcterms:modified>
</cp:coreProperties>
</file>